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755"/>
  </bookViews>
  <sheets>
    <sheet name="Celkové" sheetId="1" r:id="rId1"/>
    <sheet name="kat.I" sheetId="2" r:id="rId2"/>
    <sheet name="kat.II" sheetId="3" r:id="rId3"/>
    <sheet name="kat.III" sheetId="4" r:id="rId4"/>
  </sheets>
  <calcPr calcId="101716"/>
</workbook>
</file>

<file path=xl/calcChain.xml><?xml version="1.0" encoding="utf-8"?>
<calcChain xmlns="http://schemas.openxmlformats.org/spreadsheetml/2006/main">
  <c r="T10" i="4"/>
  <c r="T11"/>
  <c r="T12"/>
  <c r="T13"/>
  <c r="T14"/>
  <c r="T15"/>
  <c r="T9"/>
  <c r="H15"/>
  <c r="M15"/>
  <c r="R15"/>
  <c r="S15"/>
  <c r="H14"/>
  <c r="M14"/>
  <c r="R14"/>
  <c r="S14"/>
  <c r="H13"/>
  <c r="M13"/>
  <c r="R13"/>
  <c r="S13"/>
  <c r="H12"/>
  <c r="M12"/>
  <c r="R12"/>
  <c r="S12"/>
  <c r="H11"/>
  <c r="M11"/>
  <c r="R11"/>
  <c r="S11"/>
  <c r="H10"/>
  <c r="M10"/>
  <c r="R10"/>
  <c r="S10"/>
  <c r="H9"/>
  <c r="M9"/>
  <c r="R9"/>
  <c r="S9"/>
  <c r="T10" i="3"/>
  <c r="T11"/>
  <c r="T12"/>
  <c r="T13"/>
  <c r="T14"/>
  <c r="T15"/>
  <c r="T16"/>
  <c r="T17"/>
  <c r="T18"/>
  <c r="T9"/>
  <c r="H18"/>
  <c r="M18"/>
  <c r="R18"/>
  <c r="S18"/>
  <c r="H17"/>
  <c r="M17"/>
  <c r="R17"/>
  <c r="S17"/>
  <c r="H16"/>
  <c r="M16"/>
  <c r="R16"/>
  <c r="S16"/>
  <c r="H15"/>
  <c r="M15"/>
  <c r="R15"/>
  <c r="S15"/>
  <c r="H14"/>
  <c r="M14"/>
  <c r="R14"/>
  <c r="S14"/>
  <c r="H13"/>
  <c r="M13"/>
  <c r="R13"/>
  <c r="S13"/>
  <c r="H12"/>
  <c r="M12"/>
  <c r="R12"/>
  <c r="S12"/>
  <c r="H11"/>
  <c r="M11"/>
  <c r="R11"/>
  <c r="S11"/>
  <c r="H10"/>
  <c r="M10"/>
  <c r="R10"/>
  <c r="S10"/>
  <c r="H9"/>
  <c r="M9"/>
  <c r="R9"/>
  <c r="S9"/>
  <c r="H16" i="2"/>
  <c r="M16"/>
  <c r="R16"/>
  <c r="S16"/>
  <c r="H15"/>
  <c r="M15"/>
  <c r="R15"/>
  <c r="S15"/>
  <c r="H9"/>
  <c r="M9"/>
  <c r="R9"/>
  <c r="S9"/>
  <c r="H10"/>
  <c r="M10"/>
  <c r="R10"/>
  <c r="S10"/>
  <c r="H11"/>
  <c r="M11"/>
  <c r="R11"/>
  <c r="S11"/>
  <c r="H12"/>
  <c r="M12"/>
  <c r="R12"/>
  <c r="S12"/>
  <c r="H13"/>
  <c r="M13"/>
  <c r="R13"/>
  <c r="S13"/>
  <c r="H14"/>
  <c r="M14"/>
  <c r="R14"/>
  <c r="S14"/>
  <c r="T15"/>
  <c r="T14"/>
  <c r="T13"/>
  <c r="T12"/>
  <c r="T11"/>
  <c r="T10"/>
  <c r="T9"/>
  <c r="H26" i="1"/>
  <c r="M26"/>
  <c r="R26"/>
  <c r="S26"/>
  <c r="H25"/>
  <c r="M25"/>
  <c r="R25"/>
  <c r="S25"/>
  <c r="H30"/>
  <c r="M30"/>
  <c r="R30"/>
  <c r="S30"/>
  <c r="H27"/>
  <c r="M27"/>
  <c r="R27"/>
  <c r="S27"/>
  <c r="H29"/>
  <c r="M29"/>
  <c r="R29"/>
  <c r="S29"/>
  <c r="H24"/>
  <c r="M24"/>
  <c r="R24"/>
  <c r="S24"/>
  <c r="H31"/>
  <c r="M31"/>
  <c r="R31"/>
  <c r="S31"/>
  <c r="H23"/>
  <c r="M23"/>
  <c r="R23"/>
  <c r="S23"/>
  <c r="H32"/>
  <c r="M32"/>
  <c r="R32"/>
  <c r="S32"/>
  <c r="H28"/>
  <c r="M28"/>
  <c r="R28"/>
  <c r="S28"/>
  <c r="H43"/>
  <c r="H45"/>
  <c r="M43"/>
  <c r="M45"/>
  <c r="R43"/>
  <c r="R45"/>
  <c r="R11"/>
  <c r="H11"/>
  <c r="M11"/>
  <c r="S11"/>
  <c r="S45"/>
  <c r="S43"/>
  <c r="H42"/>
  <c r="M42"/>
  <c r="R42"/>
  <c r="H40"/>
  <c r="M40"/>
  <c r="R40"/>
  <c r="H39"/>
  <c r="M39"/>
  <c r="R39"/>
  <c r="H44"/>
  <c r="M44"/>
  <c r="R44"/>
  <c r="H41"/>
  <c r="M41"/>
  <c r="R41"/>
  <c r="R16"/>
  <c r="R14"/>
  <c r="R12"/>
  <c r="R15"/>
  <c r="R13"/>
  <c r="R10"/>
  <c r="R9"/>
  <c r="M16"/>
  <c r="M14"/>
  <c r="M12"/>
  <c r="M15"/>
  <c r="M13"/>
  <c r="M10"/>
  <c r="M9"/>
  <c r="H16"/>
  <c r="H14"/>
  <c r="H12"/>
  <c r="H15"/>
  <c r="H13"/>
  <c r="H10"/>
  <c r="H9"/>
  <c r="S12"/>
  <c r="S9"/>
  <c r="S16"/>
  <c r="S14"/>
  <c r="S15"/>
  <c r="S13"/>
  <c r="S10"/>
  <c r="T12"/>
  <c r="T28"/>
  <c r="S40"/>
  <c r="T23"/>
  <c r="T26"/>
  <c r="S44"/>
  <c r="S39"/>
  <c r="T31"/>
  <c r="S41"/>
  <c r="S42"/>
  <c r="T41"/>
  <c r="T32"/>
  <c r="T11"/>
  <c r="T13"/>
  <c r="T10"/>
  <c r="T45"/>
  <c r="T43"/>
  <c r="T25"/>
  <c r="T42"/>
  <c r="T29"/>
  <c r="T24"/>
  <c r="T27"/>
  <c r="T40"/>
  <c r="T44"/>
  <c r="T30"/>
  <c r="T39"/>
  <c r="T9"/>
  <c r="T15"/>
  <c r="T14"/>
</calcChain>
</file>

<file path=xl/sharedStrings.xml><?xml version="1.0" encoding="utf-8"?>
<sst xmlns="http://schemas.openxmlformats.org/spreadsheetml/2006/main" count="196" uniqueCount="37">
  <si>
    <t>Startovní číslo</t>
  </si>
  <si>
    <t>Družstvo</t>
  </si>
  <si>
    <t>Akrobacie</t>
  </si>
  <si>
    <t>Trampolína</t>
  </si>
  <si>
    <t>Pohybová skladba</t>
  </si>
  <si>
    <t>Celkem</t>
  </si>
  <si>
    <t>Pořadí</t>
  </si>
  <si>
    <t>D</t>
  </si>
  <si>
    <t>C</t>
  </si>
  <si>
    <t>E</t>
  </si>
  <si>
    <t>PEN</t>
  </si>
  <si>
    <t>Kategorie I.</t>
  </si>
  <si>
    <t>Kategorie II.</t>
  </si>
  <si>
    <t>Kategorie III.</t>
  </si>
  <si>
    <t>Závod TeamGym Junior oblast západ - rok 2017</t>
  </si>
  <si>
    <t>Řeporyje</t>
  </si>
  <si>
    <t>Příbram - dívky</t>
  </si>
  <si>
    <t>Olšany u Prostějova</t>
  </si>
  <si>
    <t>Příbram - chlapci</t>
  </si>
  <si>
    <t>Dvůr Králové</t>
  </si>
  <si>
    <t>Vršovice</t>
  </si>
  <si>
    <t>Královské Vinohrady</t>
  </si>
  <si>
    <t>Vyšehrad</t>
  </si>
  <si>
    <t>Plzeň Doubravka</t>
  </si>
  <si>
    <t>Černošice</t>
  </si>
  <si>
    <t>Hanspaulka</t>
  </si>
  <si>
    <t>Radotín</t>
  </si>
  <si>
    <t>Vyšehrad A</t>
  </si>
  <si>
    <t>Královské Vinohrady B</t>
  </si>
  <si>
    <t>Vyšehrad B</t>
  </si>
  <si>
    <t>Černošice - mix</t>
  </si>
  <si>
    <t>Písek</t>
  </si>
  <si>
    <t>Královské Vinohrady A</t>
  </si>
  <si>
    <t>Župa</t>
  </si>
  <si>
    <t>divoká karta</t>
  </si>
  <si>
    <t>postupuje</t>
  </si>
  <si>
    <t>mimo závod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</si>
</sst>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22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3" fillId="0" borderId="20" xfId="0" applyFont="1" applyBorder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0" xfId="0" applyFont="1" applyBorder="1"/>
    <xf numFmtId="0" fontId="3" fillId="0" borderId="3" xfId="0" applyFont="1" applyBorder="1"/>
    <xf numFmtId="0" fontId="0" fillId="0" borderId="3" xfId="0" applyBorder="1"/>
    <xf numFmtId="2" fontId="3" fillId="0" borderId="2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1" xfId="0" applyBorder="1" applyAlignment="1">
      <alignment horizontal="center" vertical="center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2" fontId="1" fillId="0" borderId="37" xfId="0" applyNumberFormat="1" applyFont="1" applyBorder="1" applyAlignment="1">
      <alignment horizontal="center"/>
    </xf>
    <xf numFmtId="2" fontId="1" fillId="0" borderId="38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center"/>
    </xf>
    <xf numFmtId="2" fontId="1" fillId="0" borderId="4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Fill="1"/>
    <xf numFmtId="2" fontId="0" fillId="0" borderId="4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42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3" xfId="0" applyFont="1" applyBorder="1"/>
    <xf numFmtId="0" fontId="3" fillId="0" borderId="4" xfId="0" applyFont="1" applyBorder="1" applyAlignment="1">
      <alignment horizontal="center" vertical="center"/>
    </xf>
    <xf numFmtId="2" fontId="3" fillId="0" borderId="44" xfId="0" applyNumberFormat="1" applyFont="1" applyBorder="1" applyAlignment="1">
      <alignment horizontal="center"/>
    </xf>
    <xf numFmtId="2" fontId="3" fillId="0" borderId="45" xfId="0" applyNumberFormat="1" applyFont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2" fontId="3" fillId="0" borderId="47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Border="1"/>
    <xf numFmtId="2" fontId="3" fillId="0" borderId="41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5" xfId="0" applyFont="1" applyBorder="1"/>
    <xf numFmtId="0" fontId="3" fillId="0" borderId="25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7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2" fontId="3" fillId="0" borderId="26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2" borderId="24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D45"/>
  <sheetViews>
    <sheetView tabSelected="1" topLeftCell="A24" zoomScaleNormal="100" workbookViewId="0">
      <selection activeCell="U39" sqref="U39:U41"/>
    </sheetView>
  </sheetViews>
  <sheetFormatPr defaultRowHeight="15"/>
  <cols>
    <col min="1" max="1" width="9.42578125" customWidth="1"/>
    <col min="2" max="2" width="21.140625" bestFit="1" customWidth="1"/>
    <col min="3" max="3" width="5.28515625" style="26" bestFit="1" customWidth="1"/>
    <col min="4" max="18" width="7.7109375" customWidth="1"/>
    <col min="19" max="20" width="10.7109375" customWidth="1"/>
    <col min="21" max="21" width="11.7109375" bestFit="1" customWidth="1"/>
  </cols>
  <sheetData>
    <row r="2" spans="1:21" ht="28.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1" ht="18.75">
      <c r="A3" s="135">
        <v>42749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5" spans="1:21">
      <c r="A5" s="122" t="s">
        <v>11</v>
      </c>
      <c r="B5" s="122"/>
      <c r="C5" s="25"/>
    </row>
    <row r="6" spans="1:21" ht="15.75" thickBot="1"/>
    <row r="7" spans="1:21">
      <c r="A7" s="143" t="s">
        <v>0</v>
      </c>
      <c r="B7" s="145" t="s">
        <v>1</v>
      </c>
      <c r="C7" s="145" t="s">
        <v>33</v>
      </c>
      <c r="D7" s="137" t="s">
        <v>2</v>
      </c>
      <c r="E7" s="138"/>
      <c r="F7" s="138"/>
      <c r="G7" s="138"/>
      <c r="H7" s="139"/>
      <c r="I7" s="140" t="s">
        <v>3</v>
      </c>
      <c r="J7" s="141"/>
      <c r="K7" s="141"/>
      <c r="L7" s="141"/>
      <c r="M7" s="142"/>
      <c r="N7" s="140" t="s">
        <v>4</v>
      </c>
      <c r="O7" s="141"/>
      <c r="P7" s="141"/>
      <c r="Q7" s="141"/>
      <c r="R7" s="142"/>
      <c r="S7" s="145" t="s">
        <v>5</v>
      </c>
      <c r="T7" s="145" t="s">
        <v>6</v>
      </c>
    </row>
    <row r="8" spans="1:21" ht="15.75" thickBot="1">
      <c r="A8" s="144"/>
      <c r="B8" s="146"/>
      <c r="C8" s="146"/>
      <c r="D8" s="49" t="s">
        <v>7</v>
      </c>
      <c r="E8" s="50" t="s">
        <v>9</v>
      </c>
      <c r="F8" s="50" t="s">
        <v>8</v>
      </c>
      <c r="G8" s="50" t="s">
        <v>10</v>
      </c>
      <c r="H8" s="51"/>
      <c r="I8" s="49" t="s">
        <v>7</v>
      </c>
      <c r="J8" s="50" t="s">
        <v>9</v>
      </c>
      <c r="K8" s="50" t="s">
        <v>8</v>
      </c>
      <c r="L8" s="50" t="s">
        <v>10</v>
      </c>
      <c r="M8" s="51"/>
      <c r="N8" s="49" t="s">
        <v>7</v>
      </c>
      <c r="O8" s="50" t="s">
        <v>9</v>
      </c>
      <c r="P8" s="50" t="s">
        <v>8</v>
      </c>
      <c r="Q8" s="50" t="s">
        <v>10</v>
      </c>
      <c r="R8" s="51"/>
      <c r="S8" s="146"/>
      <c r="T8" s="146"/>
    </row>
    <row r="9" spans="1:21">
      <c r="A9" s="54">
        <v>1</v>
      </c>
      <c r="B9" s="57" t="s">
        <v>15</v>
      </c>
      <c r="C9" s="52">
        <v>3</v>
      </c>
      <c r="D9" s="42">
        <v>3.7</v>
      </c>
      <c r="E9" s="43">
        <v>7.4</v>
      </c>
      <c r="F9" s="43">
        <v>2</v>
      </c>
      <c r="G9" s="43"/>
      <c r="H9" s="44">
        <f t="shared" ref="H9:H16" si="0">D9+E9+F9-G9</f>
        <v>13.100000000000001</v>
      </c>
      <c r="I9" s="42">
        <v>3.2</v>
      </c>
      <c r="J9" s="43">
        <v>7.37</v>
      </c>
      <c r="K9" s="43">
        <v>2</v>
      </c>
      <c r="L9" s="43"/>
      <c r="M9" s="44">
        <f t="shared" ref="M9:M16" si="1">I9+J9+K9-L9</f>
        <v>12.57</v>
      </c>
      <c r="N9" s="42">
        <v>4</v>
      </c>
      <c r="O9" s="43">
        <v>5.4</v>
      </c>
      <c r="P9" s="43">
        <v>4</v>
      </c>
      <c r="Q9" s="43"/>
      <c r="R9" s="44">
        <f t="shared" ref="R9:R16" si="2">N9+O9+P9-Q9</f>
        <v>13.4</v>
      </c>
      <c r="S9" s="60">
        <f t="shared" ref="S9:S16" si="3">H9+M9+R9</f>
        <v>39.07</v>
      </c>
      <c r="T9" s="41">
        <f t="shared" ref="T9:T15" si="4">RANK(S9,$S$9:$S$15,0)</f>
        <v>1</v>
      </c>
      <c r="U9" t="s">
        <v>35</v>
      </c>
    </row>
    <row r="10" spans="1:21">
      <c r="A10" s="55">
        <v>8</v>
      </c>
      <c r="B10" s="58" t="s">
        <v>22</v>
      </c>
      <c r="C10" s="53">
        <v>5</v>
      </c>
      <c r="D10" s="46">
        <v>2.1</v>
      </c>
      <c r="E10" s="47">
        <v>7.35</v>
      </c>
      <c r="F10" s="47">
        <v>1.8</v>
      </c>
      <c r="G10" s="47"/>
      <c r="H10" s="48">
        <f t="shared" si="0"/>
        <v>11.25</v>
      </c>
      <c r="I10" s="46">
        <v>2.4</v>
      </c>
      <c r="J10" s="47">
        <v>6.93</v>
      </c>
      <c r="K10" s="47">
        <v>2</v>
      </c>
      <c r="L10" s="47"/>
      <c r="M10" s="48">
        <f t="shared" si="1"/>
        <v>11.33</v>
      </c>
      <c r="N10" s="46">
        <v>2.1</v>
      </c>
      <c r="O10" s="47">
        <v>4.2</v>
      </c>
      <c r="P10" s="47">
        <v>4</v>
      </c>
      <c r="Q10" s="47"/>
      <c r="R10" s="48">
        <f t="shared" si="2"/>
        <v>10.3</v>
      </c>
      <c r="S10" s="61">
        <f t="shared" si="3"/>
        <v>32.879999999999995</v>
      </c>
      <c r="T10" s="45">
        <f t="shared" si="4"/>
        <v>2</v>
      </c>
      <c r="U10" t="s">
        <v>35</v>
      </c>
    </row>
    <row r="11" spans="1:21">
      <c r="A11" s="72">
        <v>6</v>
      </c>
      <c r="B11" s="73" t="s">
        <v>20</v>
      </c>
      <c r="C11" s="74">
        <v>1</v>
      </c>
      <c r="D11" s="75">
        <v>2.5</v>
      </c>
      <c r="E11" s="76">
        <v>6.95</v>
      </c>
      <c r="F11" s="76">
        <v>1.3</v>
      </c>
      <c r="G11" s="76"/>
      <c r="H11" s="77">
        <f t="shared" si="0"/>
        <v>10.75</v>
      </c>
      <c r="I11" s="75">
        <v>2.7</v>
      </c>
      <c r="J11" s="76">
        <v>6.43</v>
      </c>
      <c r="K11" s="76">
        <v>2</v>
      </c>
      <c r="L11" s="76"/>
      <c r="M11" s="77">
        <f t="shared" si="1"/>
        <v>11.129999999999999</v>
      </c>
      <c r="N11" s="75">
        <v>2.4</v>
      </c>
      <c r="O11" s="76">
        <v>3.7</v>
      </c>
      <c r="P11" s="76">
        <v>4</v>
      </c>
      <c r="Q11" s="76"/>
      <c r="R11" s="77">
        <f t="shared" si="2"/>
        <v>10.1</v>
      </c>
      <c r="S11" s="78">
        <f t="shared" si="3"/>
        <v>31.979999999999997</v>
      </c>
      <c r="T11" s="79">
        <f t="shared" si="4"/>
        <v>3</v>
      </c>
      <c r="U11" t="s">
        <v>34</v>
      </c>
    </row>
    <row r="12" spans="1:21">
      <c r="A12" s="56">
        <v>4</v>
      </c>
      <c r="B12" s="59" t="s">
        <v>18</v>
      </c>
      <c r="C12" s="30">
        <v>4</v>
      </c>
      <c r="D12" s="33">
        <v>2.7</v>
      </c>
      <c r="E12" s="34">
        <v>6.3</v>
      </c>
      <c r="F12" s="34">
        <v>2</v>
      </c>
      <c r="G12" s="34"/>
      <c r="H12" s="35">
        <f t="shared" si="0"/>
        <v>11</v>
      </c>
      <c r="I12" s="33">
        <v>3</v>
      </c>
      <c r="J12" s="34">
        <v>6.27</v>
      </c>
      <c r="K12" s="34">
        <v>2</v>
      </c>
      <c r="L12" s="34"/>
      <c r="M12" s="35">
        <f t="shared" si="1"/>
        <v>11.27</v>
      </c>
      <c r="N12" s="33">
        <v>2.1</v>
      </c>
      <c r="O12" s="34">
        <v>3.8</v>
      </c>
      <c r="P12" s="34">
        <v>3.8</v>
      </c>
      <c r="Q12" s="34"/>
      <c r="R12" s="35">
        <f t="shared" si="2"/>
        <v>9.6999999999999993</v>
      </c>
      <c r="S12" s="62">
        <f t="shared" si="3"/>
        <v>31.97</v>
      </c>
      <c r="T12" s="3">
        <f t="shared" si="4"/>
        <v>4</v>
      </c>
    </row>
    <row r="13" spans="1:21">
      <c r="A13" s="56">
        <v>7</v>
      </c>
      <c r="B13" s="59" t="s">
        <v>21</v>
      </c>
      <c r="C13" s="30">
        <v>1</v>
      </c>
      <c r="D13" s="33">
        <v>2.2000000000000002</v>
      </c>
      <c r="E13" s="34">
        <v>5.95</v>
      </c>
      <c r="F13" s="34">
        <v>2</v>
      </c>
      <c r="G13" s="34"/>
      <c r="H13" s="35">
        <f t="shared" si="0"/>
        <v>10.15</v>
      </c>
      <c r="I13" s="33">
        <v>2.6</v>
      </c>
      <c r="J13" s="34">
        <v>5.13</v>
      </c>
      <c r="K13" s="34">
        <v>2</v>
      </c>
      <c r="L13" s="34"/>
      <c r="M13" s="35">
        <f t="shared" si="1"/>
        <v>9.73</v>
      </c>
      <c r="N13" s="33">
        <v>2.4</v>
      </c>
      <c r="O13" s="34">
        <v>4.8</v>
      </c>
      <c r="P13" s="34">
        <v>4</v>
      </c>
      <c r="Q13" s="34"/>
      <c r="R13" s="35">
        <f t="shared" si="2"/>
        <v>11.2</v>
      </c>
      <c r="S13" s="62">
        <f t="shared" si="3"/>
        <v>31.080000000000002</v>
      </c>
      <c r="T13" s="3">
        <f t="shared" si="4"/>
        <v>5</v>
      </c>
    </row>
    <row r="14" spans="1:21">
      <c r="A14" s="56">
        <v>3</v>
      </c>
      <c r="B14" s="59" t="s">
        <v>17</v>
      </c>
      <c r="C14" s="30">
        <v>36</v>
      </c>
      <c r="D14" s="33">
        <v>2.5</v>
      </c>
      <c r="E14" s="34">
        <v>5.9</v>
      </c>
      <c r="F14" s="34">
        <v>2</v>
      </c>
      <c r="G14" s="34"/>
      <c r="H14" s="35">
        <f t="shared" si="0"/>
        <v>10.4</v>
      </c>
      <c r="I14" s="33">
        <v>2.7</v>
      </c>
      <c r="J14" s="34">
        <v>6.1</v>
      </c>
      <c r="K14" s="34">
        <v>2</v>
      </c>
      <c r="L14" s="34"/>
      <c r="M14" s="35">
        <f t="shared" si="1"/>
        <v>10.8</v>
      </c>
      <c r="N14" s="33">
        <v>2.2000000000000002</v>
      </c>
      <c r="O14" s="34">
        <v>3.7</v>
      </c>
      <c r="P14" s="34">
        <v>3.8</v>
      </c>
      <c r="Q14" s="34"/>
      <c r="R14" s="35">
        <f t="shared" si="2"/>
        <v>9.6999999999999993</v>
      </c>
      <c r="S14" s="62">
        <f t="shared" si="3"/>
        <v>30.900000000000002</v>
      </c>
      <c r="T14" s="3">
        <f t="shared" si="4"/>
        <v>6</v>
      </c>
    </row>
    <row r="15" spans="1:21" ht="15.75" thickBot="1">
      <c r="A15" s="64">
        <v>5</v>
      </c>
      <c r="B15" s="65" t="s">
        <v>19</v>
      </c>
      <c r="C15" s="66">
        <v>23</v>
      </c>
      <c r="D15" s="67">
        <v>2.1</v>
      </c>
      <c r="E15" s="68">
        <v>6.75</v>
      </c>
      <c r="F15" s="68">
        <v>1.8</v>
      </c>
      <c r="G15" s="68"/>
      <c r="H15" s="69">
        <f t="shared" si="0"/>
        <v>10.65</v>
      </c>
      <c r="I15" s="67">
        <v>2.6</v>
      </c>
      <c r="J15" s="68">
        <v>5.57</v>
      </c>
      <c r="K15" s="68">
        <v>2</v>
      </c>
      <c r="L15" s="68"/>
      <c r="M15" s="69">
        <f t="shared" si="1"/>
        <v>10.17</v>
      </c>
      <c r="N15" s="67">
        <v>1.8</v>
      </c>
      <c r="O15" s="68">
        <v>4</v>
      </c>
      <c r="P15" s="68">
        <v>3.8</v>
      </c>
      <c r="Q15" s="68"/>
      <c r="R15" s="69">
        <f t="shared" si="2"/>
        <v>9.6</v>
      </c>
      <c r="S15" s="70">
        <f t="shared" si="3"/>
        <v>30.42</v>
      </c>
      <c r="T15" s="71">
        <f t="shared" si="4"/>
        <v>7</v>
      </c>
    </row>
    <row r="16" spans="1:21" ht="16.5" thickTop="1" thickBot="1">
      <c r="A16" s="80">
        <v>2</v>
      </c>
      <c r="B16" s="81" t="s">
        <v>16</v>
      </c>
      <c r="C16" s="82">
        <v>4</v>
      </c>
      <c r="D16" s="83">
        <v>3.6</v>
      </c>
      <c r="E16" s="84">
        <v>7.85</v>
      </c>
      <c r="F16" s="84">
        <v>2</v>
      </c>
      <c r="G16" s="84"/>
      <c r="H16" s="85">
        <f t="shared" si="0"/>
        <v>13.45</v>
      </c>
      <c r="I16" s="83">
        <v>2.7</v>
      </c>
      <c r="J16" s="84">
        <v>5.87</v>
      </c>
      <c r="K16" s="84">
        <v>2</v>
      </c>
      <c r="L16" s="84"/>
      <c r="M16" s="85">
        <f t="shared" si="1"/>
        <v>10.57</v>
      </c>
      <c r="N16" s="83">
        <v>3.3</v>
      </c>
      <c r="O16" s="84">
        <v>5.4</v>
      </c>
      <c r="P16" s="84">
        <v>4</v>
      </c>
      <c r="Q16" s="84"/>
      <c r="R16" s="85">
        <f t="shared" si="2"/>
        <v>12.7</v>
      </c>
      <c r="S16" s="86">
        <f t="shared" si="3"/>
        <v>36.72</v>
      </c>
      <c r="T16" s="63"/>
      <c r="U16" t="s">
        <v>36</v>
      </c>
    </row>
    <row r="18" spans="1:30">
      <c r="A18" s="9"/>
      <c r="B18" s="10"/>
      <c r="C18" s="2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30">
      <c r="A19" s="122" t="s">
        <v>12</v>
      </c>
      <c r="B19" s="122"/>
      <c r="C19" s="25"/>
    </row>
    <row r="20" spans="1:30" ht="15.75" thickBot="1">
      <c r="U20" s="10"/>
      <c r="V20" s="10"/>
    </row>
    <row r="21" spans="1:30">
      <c r="A21" s="152" t="s">
        <v>0</v>
      </c>
      <c r="B21" s="154" t="s">
        <v>1</v>
      </c>
      <c r="C21" s="147" t="s">
        <v>33</v>
      </c>
      <c r="D21" s="156" t="s">
        <v>2</v>
      </c>
      <c r="E21" s="157"/>
      <c r="F21" s="157"/>
      <c r="G21" s="157"/>
      <c r="H21" s="158"/>
      <c r="I21" s="149" t="s">
        <v>3</v>
      </c>
      <c r="J21" s="150"/>
      <c r="K21" s="150"/>
      <c r="L21" s="150"/>
      <c r="M21" s="151"/>
      <c r="N21" s="149" t="s">
        <v>4</v>
      </c>
      <c r="O21" s="150"/>
      <c r="P21" s="150"/>
      <c r="Q21" s="150"/>
      <c r="R21" s="151"/>
      <c r="S21" s="147" t="s">
        <v>5</v>
      </c>
      <c r="T21" s="147" t="s">
        <v>6</v>
      </c>
      <c r="U21" s="10"/>
      <c r="V21" s="10"/>
    </row>
    <row r="22" spans="1:30" ht="15.75" thickBot="1">
      <c r="A22" s="153"/>
      <c r="B22" s="155"/>
      <c r="C22" s="148"/>
      <c r="D22" s="18" t="s">
        <v>7</v>
      </c>
      <c r="E22" s="19" t="s">
        <v>9</v>
      </c>
      <c r="F22" s="19" t="s">
        <v>8</v>
      </c>
      <c r="G22" s="19" t="s">
        <v>10</v>
      </c>
      <c r="H22" s="20"/>
      <c r="I22" s="18" t="s">
        <v>7</v>
      </c>
      <c r="J22" s="19" t="s">
        <v>9</v>
      </c>
      <c r="K22" s="19" t="s">
        <v>8</v>
      </c>
      <c r="L22" s="19" t="s">
        <v>10</v>
      </c>
      <c r="M22" s="20"/>
      <c r="N22" s="18" t="s">
        <v>7</v>
      </c>
      <c r="O22" s="19" t="s">
        <v>9</v>
      </c>
      <c r="P22" s="19" t="s">
        <v>8</v>
      </c>
      <c r="Q22" s="19" t="s">
        <v>10</v>
      </c>
      <c r="R22" s="20"/>
      <c r="S22" s="148"/>
      <c r="T22" s="148"/>
      <c r="U22" s="10"/>
      <c r="V22" s="10"/>
    </row>
    <row r="23" spans="1:30">
      <c r="A23" s="94">
        <v>17</v>
      </c>
      <c r="B23" s="95" t="s">
        <v>18</v>
      </c>
      <c r="C23" s="96">
        <v>4</v>
      </c>
      <c r="D23" s="97">
        <v>3.7</v>
      </c>
      <c r="E23" s="98">
        <v>7.87</v>
      </c>
      <c r="F23" s="98">
        <v>1.9</v>
      </c>
      <c r="G23" s="98"/>
      <c r="H23" s="99">
        <f t="shared" ref="H23:H32" si="5">D23+E23+F23-G23</f>
        <v>13.47</v>
      </c>
      <c r="I23" s="97">
        <v>3.1</v>
      </c>
      <c r="J23" s="98">
        <v>7.63</v>
      </c>
      <c r="K23" s="98">
        <v>2</v>
      </c>
      <c r="L23" s="98"/>
      <c r="M23" s="99">
        <f t="shared" ref="M23:M32" si="6">I23+J23+K23-L23</f>
        <v>12.73</v>
      </c>
      <c r="N23" s="97">
        <v>3.8</v>
      </c>
      <c r="O23" s="98">
        <v>3.5</v>
      </c>
      <c r="P23" s="98">
        <v>4</v>
      </c>
      <c r="Q23" s="98"/>
      <c r="R23" s="99">
        <f t="shared" ref="R23:R32" si="7">N23+O23+P23-Q23</f>
        <v>11.3</v>
      </c>
      <c r="S23" s="100">
        <f t="shared" ref="S23:S32" si="8">H23+M23+R23</f>
        <v>37.5</v>
      </c>
      <c r="T23" s="101">
        <f t="shared" ref="T23:T32" si="9">RANK(S23,$S$23:$S$32,0)</f>
        <v>1</v>
      </c>
      <c r="U23" s="10" t="s">
        <v>35</v>
      </c>
      <c r="V23" s="10"/>
    </row>
    <row r="24" spans="1:30">
      <c r="A24" s="79">
        <v>15</v>
      </c>
      <c r="B24" s="102" t="s">
        <v>19</v>
      </c>
      <c r="C24" s="74">
        <v>23</v>
      </c>
      <c r="D24" s="75">
        <v>2.9</v>
      </c>
      <c r="E24" s="76">
        <v>6.93</v>
      </c>
      <c r="F24" s="76">
        <v>1.8</v>
      </c>
      <c r="G24" s="76"/>
      <c r="H24" s="77">
        <f t="shared" si="5"/>
        <v>11.63</v>
      </c>
      <c r="I24" s="75">
        <v>2.6</v>
      </c>
      <c r="J24" s="76">
        <v>6.43</v>
      </c>
      <c r="K24" s="76">
        <v>1.9</v>
      </c>
      <c r="L24" s="76"/>
      <c r="M24" s="77">
        <f t="shared" si="6"/>
        <v>10.93</v>
      </c>
      <c r="N24" s="75">
        <v>3.9</v>
      </c>
      <c r="O24" s="76">
        <v>5.2</v>
      </c>
      <c r="P24" s="76">
        <v>4</v>
      </c>
      <c r="Q24" s="76"/>
      <c r="R24" s="77">
        <f t="shared" si="7"/>
        <v>13.1</v>
      </c>
      <c r="S24" s="103">
        <f t="shared" si="8"/>
        <v>35.660000000000004</v>
      </c>
      <c r="T24" s="104">
        <f t="shared" si="9"/>
        <v>2</v>
      </c>
      <c r="U24" s="10" t="s">
        <v>35</v>
      </c>
      <c r="V24" s="10"/>
      <c r="Y24" s="88"/>
      <c r="Z24" s="88"/>
      <c r="AA24" s="88"/>
      <c r="AB24" s="88"/>
      <c r="AC24" s="88"/>
      <c r="AD24" s="88"/>
    </row>
    <row r="25" spans="1:30">
      <c r="A25" s="105">
        <v>11</v>
      </c>
      <c r="B25" s="102" t="s">
        <v>15</v>
      </c>
      <c r="C25" s="74">
        <v>3</v>
      </c>
      <c r="D25" s="75">
        <v>3.7</v>
      </c>
      <c r="E25" s="76">
        <v>6.7</v>
      </c>
      <c r="F25" s="76">
        <v>1.9</v>
      </c>
      <c r="G25" s="76"/>
      <c r="H25" s="77">
        <f t="shared" si="5"/>
        <v>12.3</v>
      </c>
      <c r="I25" s="75">
        <v>2.7</v>
      </c>
      <c r="J25" s="76">
        <v>6.97</v>
      </c>
      <c r="K25" s="76">
        <v>2</v>
      </c>
      <c r="L25" s="76"/>
      <c r="M25" s="77">
        <f t="shared" si="6"/>
        <v>11.67</v>
      </c>
      <c r="N25" s="75">
        <v>3.4</v>
      </c>
      <c r="O25" s="76">
        <v>3.7</v>
      </c>
      <c r="P25" s="76">
        <v>3.9</v>
      </c>
      <c r="Q25" s="76"/>
      <c r="R25" s="77">
        <f t="shared" si="7"/>
        <v>11</v>
      </c>
      <c r="S25" s="103">
        <f t="shared" si="8"/>
        <v>34.97</v>
      </c>
      <c r="T25" s="104">
        <f t="shared" si="9"/>
        <v>3</v>
      </c>
      <c r="U25" s="10" t="s">
        <v>35</v>
      </c>
      <c r="V25" s="10"/>
      <c r="Y25" s="88"/>
      <c r="Z25" s="88"/>
      <c r="AA25" s="88"/>
      <c r="AB25" s="88"/>
      <c r="AC25" s="88"/>
      <c r="AD25" s="88"/>
    </row>
    <row r="26" spans="1:30">
      <c r="A26" s="105">
        <v>10</v>
      </c>
      <c r="B26" s="102" t="s">
        <v>21</v>
      </c>
      <c r="C26" s="74">
        <v>1</v>
      </c>
      <c r="D26" s="75">
        <v>2.7</v>
      </c>
      <c r="E26" s="76">
        <v>6.77</v>
      </c>
      <c r="F26" s="76">
        <v>2</v>
      </c>
      <c r="G26" s="76"/>
      <c r="H26" s="77">
        <f t="shared" si="5"/>
        <v>11.469999999999999</v>
      </c>
      <c r="I26" s="75">
        <v>2.6</v>
      </c>
      <c r="J26" s="76">
        <v>6.93</v>
      </c>
      <c r="K26" s="76">
        <v>2</v>
      </c>
      <c r="L26" s="76"/>
      <c r="M26" s="77">
        <f t="shared" si="6"/>
        <v>11.53</v>
      </c>
      <c r="N26" s="75">
        <v>4</v>
      </c>
      <c r="O26" s="76">
        <v>3.8</v>
      </c>
      <c r="P26" s="76">
        <v>4</v>
      </c>
      <c r="Q26" s="76"/>
      <c r="R26" s="77">
        <f t="shared" si="7"/>
        <v>11.8</v>
      </c>
      <c r="S26" s="103">
        <f t="shared" si="8"/>
        <v>34.799999999999997</v>
      </c>
      <c r="T26" s="104">
        <f t="shared" si="9"/>
        <v>4</v>
      </c>
      <c r="U26" s="10" t="s">
        <v>35</v>
      </c>
      <c r="V26" s="10"/>
      <c r="Y26" s="88"/>
      <c r="Z26" s="88"/>
      <c r="AA26" s="88"/>
      <c r="AB26" s="88"/>
      <c r="AC26" s="88"/>
      <c r="AD26" s="88"/>
    </row>
    <row r="27" spans="1:30">
      <c r="A27" s="105">
        <v>13</v>
      </c>
      <c r="B27" s="102" t="s">
        <v>22</v>
      </c>
      <c r="C27" s="74">
        <v>5</v>
      </c>
      <c r="D27" s="75">
        <v>2.9</v>
      </c>
      <c r="E27" s="76">
        <v>7.6</v>
      </c>
      <c r="F27" s="76">
        <v>1.8</v>
      </c>
      <c r="G27" s="76"/>
      <c r="H27" s="77">
        <f t="shared" si="5"/>
        <v>12.3</v>
      </c>
      <c r="I27" s="75">
        <v>2.4</v>
      </c>
      <c r="J27" s="76">
        <v>6.83</v>
      </c>
      <c r="K27" s="76">
        <v>2</v>
      </c>
      <c r="L27" s="76"/>
      <c r="M27" s="77">
        <f t="shared" si="6"/>
        <v>11.23</v>
      </c>
      <c r="N27" s="75">
        <v>3.5</v>
      </c>
      <c r="O27" s="76">
        <v>3.4</v>
      </c>
      <c r="P27" s="76">
        <v>4</v>
      </c>
      <c r="Q27" s="76"/>
      <c r="R27" s="77">
        <f t="shared" si="7"/>
        <v>10.9</v>
      </c>
      <c r="S27" s="103">
        <f t="shared" si="8"/>
        <v>34.43</v>
      </c>
      <c r="T27" s="104">
        <f t="shared" si="9"/>
        <v>5</v>
      </c>
      <c r="U27" s="10" t="s">
        <v>35</v>
      </c>
      <c r="V27" s="10"/>
      <c r="Y27" s="88"/>
      <c r="Z27" s="88"/>
      <c r="AA27" s="88"/>
      <c r="AB27" s="88"/>
      <c r="AC27" s="88"/>
      <c r="AD27" s="88"/>
    </row>
    <row r="28" spans="1:30">
      <c r="A28" s="4">
        <v>19</v>
      </c>
      <c r="B28" s="1" t="s">
        <v>26</v>
      </c>
      <c r="C28" s="30">
        <v>5</v>
      </c>
      <c r="D28" s="33">
        <v>2.8</v>
      </c>
      <c r="E28" s="34">
        <v>6.37</v>
      </c>
      <c r="F28" s="34">
        <v>1.5</v>
      </c>
      <c r="G28" s="34"/>
      <c r="H28" s="35">
        <f t="shared" si="5"/>
        <v>10.67</v>
      </c>
      <c r="I28" s="33">
        <v>2.6</v>
      </c>
      <c r="J28" s="34">
        <v>6.83</v>
      </c>
      <c r="K28" s="34">
        <v>2</v>
      </c>
      <c r="L28" s="34"/>
      <c r="M28" s="35">
        <f t="shared" si="6"/>
        <v>11.43</v>
      </c>
      <c r="N28" s="33">
        <v>3.9</v>
      </c>
      <c r="O28" s="34">
        <v>3</v>
      </c>
      <c r="P28" s="34">
        <v>4</v>
      </c>
      <c r="Q28" s="34"/>
      <c r="R28" s="35">
        <f t="shared" si="7"/>
        <v>10.9</v>
      </c>
      <c r="S28" s="89">
        <f t="shared" si="8"/>
        <v>33</v>
      </c>
      <c r="T28" s="90">
        <f t="shared" si="9"/>
        <v>6</v>
      </c>
      <c r="U28" s="10"/>
      <c r="V28" s="10"/>
      <c r="Y28" s="88"/>
      <c r="Z28" s="88"/>
      <c r="AA28" s="88"/>
      <c r="AB28" s="88"/>
      <c r="AC28" s="88"/>
      <c r="AD28" s="88"/>
    </row>
    <row r="29" spans="1:30">
      <c r="A29" s="3">
        <v>14</v>
      </c>
      <c r="B29" s="1" t="s">
        <v>23</v>
      </c>
      <c r="C29" s="30">
        <v>9</v>
      </c>
      <c r="D29" s="33">
        <v>2.2000000000000002</v>
      </c>
      <c r="E29" s="34">
        <v>6.03</v>
      </c>
      <c r="F29" s="34">
        <v>1.5</v>
      </c>
      <c r="G29" s="34"/>
      <c r="H29" s="35">
        <f t="shared" si="5"/>
        <v>9.73</v>
      </c>
      <c r="I29" s="33">
        <v>2.6</v>
      </c>
      <c r="J29" s="34">
        <v>6.83</v>
      </c>
      <c r="K29" s="34">
        <v>1.9</v>
      </c>
      <c r="L29" s="34"/>
      <c r="M29" s="35">
        <f t="shared" si="6"/>
        <v>11.33</v>
      </c>
      <c r="N29" s="33">
        <v>3.2</v>
      </c>
      <c r="O29" s="34">
        <v>2.2000000000000002</v>
      </c>
      <c r="P29" s="34">
        <v>3.8</v>
      </c>
      <c r="Q29" s="34"/>
      <c r="R29" s="35">
        <f t="shared" si="7"/>
        <v>9.1999999999999993</v>
      </c>
      <c r="S29" s="89">
        <f t="shared" si="8"/>
        <v>30.26</v>
      </c>
      <c r="T29" s="90">
        <f t="shared" si="9"/>
        <v>7</v>
      </c>
      <c r="U29" s="10"/>
      <c r="V29" s="10"/>
      <c r="Y29" s="88"/>
      <c r="Z29" s="88"/>
      <c r="AA29" s="88"/>
      <c r="AB29" s="88"/>
      <c r="AC29" s="88"/>
      <c r="AD29" s="88"/>
    </row>
    <row r="30" spans="1:30">
      <c r="A30" s="3">
        <v>12</v>
      </c>
      <c r="B30" s="11" t="s">
        <v>20</v>
      </c>
      <c r="C30" s="31">
        <v>1</v>
      </c>
      <c r="D30" s="39">
        <v>2.1</v>
      </c>
      <c r="E30" s="40">
        <v>6.3</v>
      </c>
      <c r="F30" s="40">
        <v>1.7</v>
      </c>
      <c r="G30" s="40"/>
      <c r="H30" s="35">
        <f t="shared" si="5"/>
        <v>10.1</v>
      </c>
      <c r="I30" s="39">
        <v>1.9</v>
      </c>
      <c r="J30" s="40">
        <v>5.3</v>
      </c>
      <c r="K30" s="40">
        <v>1.9</v>
      </c>
      <c r="L30" s="40"/>
      <c r="M30" s="35">
        <f t="shared" si="6"/>
        <v>9.1</v>
      </c>
      <c r="N30" s="39">
        <v>2.7</v>
      </c>
      <c r="O30" s="40">
        <v>4.0999999999999996</v>
      </c>
      <c r="P30" s="40">
        <v>4</v>
      </c>
      <c r="Q30" s="40"/>
      <c r="R30" s="35">
        <f t="shared" si="7"/>
        <v>10.8</v>
      </c>
      <c r="S30" s="89">
        <f t="shared" si="8"/>
        <v>30</v>
      </c>
      <c r="T30" s="90">
        <f t="shared" si="9"/>
        <v>8</v>
      </c>
      <c r="U30" s="10"/>
      <c r="V30" s="10"/>
      <c r="Y30" s="88"/>
      <c r="Z30" s="88"/>
      <c r="AA30" s="88"/>
      <c r="AB30" s="88"/>
      <c r="AC30" s="88"/>
      <c r="AD30" s="88"/>
    </row>
    <row r="31" spans="1:30">
      <c r="A31" s="3">
        <v>16</v>
      </c>
      <c r="B31" s="11" t="s">
        <v>24</v>
      </c>
      <c r="C31" s="31">
        <v>4</v>
      </c>
      <c r="D31" s="39">
        <v>2.9</v>
      </c>
      <c r="E31" s="40">
        <v>6.33</v>
      </c>
      <c r="F31" s="40">
        <v>1.9</v>
      </c>
      <c r="G31" s="40"/>
      <c r="H31" s="35">
        <f t="shared" si="5"/>
        <v>11.13</v>
      </c>
      <c r="I31" s="39">
        <v>2.2000000000000002</v>
      </c>
      <c r="J31" s="40">
        <v>4.0999999999999996</v>
      </c>
      <c r="K31" s="40">
        <v>1.8</v>
      </c>
      <c r="L31" s="40"/>
      <c r="M31" s="35">
        <f t="shared" si="6"/>
        <v>8.1</v>
      </c>
      <c r="N31" s="39">
        <v>3.1</v>
      </c>
      <c r="O31" s="40">
        <v>2.2000000000000002</v>
      </c>
      <c r="P31" s="40">
        <v>4</v>
      </c>
      <c r="Q31" s="40"/>
      <c r="R31" s="35">
        <f t="shared" si="7"/>
        <v>9.3000000000000007</v>
      </c>
      <c r="S31" s="89">
        <f t="shared" si="8"/>
        <v>28.53</v>
      </c>
      <c r="T31" s="90">
        <f t="shared" si="9"/>
        <v>9</v>
      </c>
      <c r="U31" s="10"/>
      <c r="V31" s="10"/>
      <c r="Y31" s="88"/>
      <c r="Z31" s="88"/>
      <c r="AA31" s="88"/>
      <c r="AB31" s="88"/>
      <c r="AC31" s="88"/>
      <c r="AD31" s="88"/>
    </row>
    <row r="32" spans="1:30" ht="15.75" thickBot="1">
      <c r="A32" s="6">
        <v>18</v>
      </c>
      <c r="B32" s="2" t="s">
        <v>25</v>
      </c>
      <c r="C32" s="32">
        <v>3</v>
      </c>
      <c r="D32" s="36">
        <v>2.2000000000000002</v>
      </c>
      <c r="E32" s="37">
        <v>4.9000000000000004</v>
      </c>
      <c r="F32" s="37">
        <v>1.9</v>
      </c>
      <c r="G32" s="37">
        <v>0.3</v>
      </c>
      <c r="H32" s="38">
        <f t="shared" si="5"/>
        <v>8.6999999999999993</v>
      </c>
      <c r="I32" s="36">
        <v>2.1</v>
      </c>
      <c r="J32" s="37">
        <v>5.23</v>
      </c>
      <c r="K32" s="37">
        <v>1.6</v>
      </c>
      <c r="L32" s="37"/>
      <c r="M32" s="38">
        <f t="shared" si="6"/>
        <v>8.93</v>
      </c>
      <c r="N32" s="36">
        <v>2.7</v>
      </c>
      <c r="O32" s="37">
        <v>2.5</v>
      </c>
      <c r="P32" s="37">
        <v>3.8</v>
      </c>
      <c r="Q32" s="37"/>
      <c r="R32" s="38">
        <f t="shared" si="7"/>
        <v>9</v>
      </c>
      <c r="S32" s="91">
        <f t="shared" si="8"/>
        <v>26.63</v>
      </c>
      <c r="T32" s="92">
        <f t="shared" si="9"/>
        <v>10</v>
      </c>
      <c r="U32" s="10"/>
      <c r="V32" s="10"/>
    </row>
    <row r="33" spans="1:22">
      <c r="A33" s="9"/>
      <c r="B33" s="10"/>
      <c r="C33" s="2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3"/>
      <c r="T33" s="93"/>
      <c r="U33" s="10"/>
      <c r="V33" s="10"/>
    </row>
    <row r="34" spans="1:22">
      <c r="A34" s="9"/>
      <c r="B34" s="10"/>
      <c r="C34" s="2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  <c r="V34" s="10"/>
    </row>
    <row r="35" spans="1:22">
      <c r="A35" s="122" t="s">
        <v>13</v>
      </c>
      <c r="B35" s="122"/>
      <c r="C35" s="25"/>
    </row>
    <row r="36" spans="1:22" ht="15.75" thickBot="1"/>
    <row r="37" spans="1:22">
      <c r="A37" s="125" t="s">
        <v>0</v>
      </c>
      <c r="B37" s="123" t="s">
        <v>1</v>
      </c>
      <c r="C37" s="123" t="s">
        <v>33</v>
      </c>
      <c r="D37" s="128" t="s">
        <v>2</v>
      </c>
      <c r="E37" s="129"/>
      <c r="F37" s="129"/>
      <c r="G37" s="129"/>
      <c r="H37" s="130"/>
      <c r="I37" s="131" t="s">
        <v>3</v>
      </c>
      <c r="J37" s="132"/>
      <c r="K37" s="132"/>
      <c r="L37" s="132"/>
      <c r="M37" s="133"/>
      <c r="N37" s="131" t="s">
        <v>4</v>
      </c>
      <c r="O37" s="132"/>
      <c r="P37" s="132"/>
      <c r="Q37" s="132"/>
      <c r="R37" s="133"/>
      <c r="S37" s="123" t="s">
        <v>5</v>
      </c>
      <c r="T37" s="123" t="s">
        <v>6</v>
      </c>
    </row>
    <row r="38" spans="1:22" ht="15.75" thickBot="1">
      <c r="A38" s="126"/>
      <c r="B38" s="127"/>
      <c r="C38" s="127"/>
      <c r="D38" s="12" t="s">
        <v>7</v>
      </c>
      <c r="E38" s="13" t="s">
        <v>9</v>
      </c>
      <c r="F38" s="13" t="s">
        <v>8</v>
      </c>
      <c r="G38" s="13" t="s">
        <v>10</v>
      </c>
      <c r="H38" s="14"/>
      <c r="I38" s="12" t="s">
        <v>7</v>
      </c>
      <c r="J38" s="13" t="s">
        <v>9</v>
      </c>
      <c r="K38" s="13" t="s">
        <v>8</v>
      </c>
      <c r="L38" s="13" t="s">
        <v>10</v>
      </c>
      <c r="M38" s="14"/>
      <c r="N38" s="12" t="s">
        <v>7</v>
      </c>
      <c r="O38" s="13" t="s">
        <v>9</v>
      </c>
      <c r="P38" s="13" t="s">
        <v>8</v>
      </c>
      <c r="Q38" s="13" t="s">
        <v>10</v>
      </c>
      <c r="R38" s="14"/>
      <c r="S38" s="124"/>
      <c r="T38" s="124"/>
    </row>
    <row r="39" spans="1:22">
      <c r="A39" s="108">
        <v>21</v>
      </c>
      <c r="B39" s="109" t="s">
        <v>28</v>
      </c>
      <c r="C39" s="110">
        <v>1</v>
      </c>
      <c r="D39" s="111">
        <v>3.6</v>
      </c>
      <c r="E39" s="112">
        <v>7.5</v>
      </c>
      <c r="F39" s="112">
        <v>2</v>
      </c>
      <c r="G39" s="112"/>
      <c r="H39" s="113">
        <f t="shared" ref="H39:H45" si="10">D39+E39+F39-G39</f>
        <v>13.1</v>
      </c>
      <c r="I39" s="111">
        <v>3.2</v>
      </c>
      <c r="J39" s="112">
        <v>7.17</v>
      </c>
      <c r="K39" s="112">
        <v>2</v>
      </c>
      <c r="L39" s="112"/>
      <c r="M39" s="113">
        <f t="shared" ref="M39:M45" si="11">I39+J39+K39-L39</f>
        <v>12.370000000000001</v>
      </c>
      <c r="N39" s="111">
        <v>6.2</v>
      </c>
      <c r="O39" s="112">
        <v>5.3</v>
      </c>
      <c r="P39" s="112">
        <v>4</v>
      </c>
      <c r="Q39" s="112"/>
      <c r="R39" s="113">
        <f t="shared" ref="R39:R45" si="12">N39+O39+P39-Q39</f>
        <v>15.5</v>
      </c>
      <c r="S39" s="114">
        <f t="shared" ref="S39:S45" si="13">H39+M39+R39</f>
        <v>40.97</v>
      </c>
      <c r="T39" s="106">
        <f t="shared" ref="T39:T45" si="14">RANK(S39,$S$39:$S$45,0)</f>
        <v>1</v>
      </c>
      <c r="U39" t="s">
        <v>35</v>
      </c>
    </row>
    <row r="40" spans="1:22">
      <c r="A40" s="79">
        <v>20</v>
      </c>
      <c r="B40" s="115" t="s">
        <v>27</v>
      </c>
      <c r="C40" s="116">
        <v>5</v>
      </c>
      <c r="D40" s="75">
        <v>4.0999999999999996</v>
      </c>
      <c r="E40" s="76">
        <v>7.65</v>
      </c>
      <c r="F40" s="76">
        <v>1.9</v>
      </c>
      <c r="G40" s="76"/>
      <c r="H40" s="77">
        <f t="shared" si="10"/>
        <v>13.65</v>
      </c>
      <c r="I40" s="75">
        <v>3</v>
      </c>
      <c r="J40" s="76">
        <v>6.97</v>
      </c>
      <c r="K40" s="76">
        <v>1.7</v>
      </c>
      <c r="L40" s="76"/>
      <c r="M40" s="77">
        <f t="shared" si="11"/>
        <v>11.669999999999998</v>
      </c>
      <c r="N40" s="75">
        <v>4.8</v>
      </c>
      <c r="O40" s="76">
        <v>5.0999999999999996</v>
      </c>
      <c r="P40" s="76">
        <v>4</v>
      </c>
      <c r="Q40" s="76"/>
      <c r="R40" s="77">
        <f t="shared" si="12"/>
        <v>13.899999999999999</v>
      </c>
      <c r="S40" s="103">
        <f t="shared" si="13"/>
        <v>39.22</v>
      </c>
      <c r="T40" s="104">
        <f t="shared" si="14"/>
        <v>2</v>
      </c>
      <c r="U40" t="s">
        <v>35</v>
      </c>
    </row>
    <row r="41" spans="1:22">
      <c r="A41" s="105">
        <v>26</v>
      </c>
      <c r="B41" s="115" t="s">
        <v>32</v>
      </c>
      <c r="C41" s="116">
        <v>1</v>
      </c>
      <c r="D41" s="75">
        <v>2.9</v>
      </c>
      <c r="E41" s="76">
        <v>7</v>
      </c>
      <c r="F41" s="76">
        <v>1.8</v>
      </c>
      <c r="G41" s="76"/>
      <c r="H41" s="77">
        <f t="shared" si="10"/>
        <v>11.700000000000001</v>
      </c>
      <c r="I41" s="75">
        <v>2.8</v>
      </c>
      <c r="J41" s="76">
        <v>7.37</v>
      </c>
      <c r="K41" s="76">
        <v>2</v>
      </c>
      <c r="L41" s="76"/>
      <c r="M41" s="77">
        <f t="shared" si="11"/>
        <v>12.17</v>
      </c>
      <c r="N41" s="75">
        <v>4.5999999999999996</v>
      </c>
      <c r="O41" s="76">
        <v>4.5999999999999996</v>
      </c>
      <c r="P41" s="76">
        <v>4</v>
      </c>
      <c r="Q41" s="76"/>
      <c r="R41" s="77">
        <f t="shared" si="12"/>
        <v>13.2</v>
      </c>
      <c r="S41" s="103">
        <f t="shared" si="13"/>
        <v>37.07</v>
      </c>
      <c r="T41" s="104">
        <f t="shared" si="14"/>
        <v>3</v>
      </c>
      <c r="U41" t="s">
        <v>35</v>
      </c>
    </row>
    <row r="42" spans="1:22">
      <c r="A42" s="4">
        <v>24</v>
      </c>
      <c r="B42" s="7" t="s">
        <v>20</v>
      </c>
      <c r="C42" s="27">
        <v>1</v>
      </c>
      <c r="D42" s="33">
        <v>2.7</v>
      </c>
      <c r="E42" s="34">
        <v>7.15</v>
      </c>
      <c r="F42" s="34">
        <v>2</v>
      </c>
      <c r="G42" s="34"/>
      <c r="H42" s="35">
        <f t="shared" si="10"/>
        <v>11.850000000000001</v>
      </c>
      <c r="I42" s="33">
        <v>2.6</v>
      </c>
      <c r="J42" s="34">
        <v>6.43</v>
      </c>
      <c r="K42" s="34">
        <v>2</v>
      </c>
      <c r="L42" s="34"/>
      <c r="M42" s="35">
        <f t="shared" si="11"/>
        <v>11.03</v>
      </c>
      <c r="N42" s="33">
        <v>3.5</v>
      </c>
      <c r="O42" s="34">
        <v>5</v>
      </c>
      <c r="P42" s="34">
        <v>4</v>
      </c>
      <c r="Q42" s="34"/>
      <c r="R42" s="35">
        <f t="shared" si="12"/>
        <v>12.5</v>
      </c>
      <c r="S42" s="89">
        <f t="shared" si="13"/>
        <v>35.380000000000003</v>
      </c>
      <c r="T42" s="90">
        <f t="shared" si="14"/>
        <v>4</v>
      </c>
    </row>
    <row r="43" spans="1:22">
      <c r="A43" s="4">
        <v>22</v>
      </c>
      <c r="B43" s="7" t="s">
        <v>29</v>
      </c>
      <c r="C43" s="27">
        <v>5</v>
      </c>
      <c r="D43" s="33">
        <v>2.8</v>
      </c>
      <c r="E43" s="34">
        <v>6.55</v>
      </c>
      <c r="F43" s="34">
        <v>1.9</v>
      </c>
      <c r="G43" s="34"/>
      <c r="H43" s="35">
        <f t="shared" si="10"/>
        <v>11.25</v>
      </c>
      <c r="I43" s="33">
        <v>2.2999999999999998</v>
      </c>
      <c r="J43" s="34">
        <v>6.6</v>
      </c>
      <c r="K43" s="34">
        <v>1.9</v>
      </c>
      <c r="L43" s="34"/>
      <c r="M43" s="35">
        <f t="shared" si="11"/>
        <v>10.799999999999999</v>
      </c>
      <c r="N43" s="33">
        <v>3.9</v>
      </c>
      <c r="O43" s="34">
        <v>3.7</v>
      </c>
      <c r="P43" s="34">
        <v>4</v>
      </c>
      <c r="Q43" s="34"/>
      <c r="R43" s="35">
        <f t="shared" si="12"/>
        <v>11.6</v>
      </c>
      <c r="S43" s="89">
        <f t="shared" si="13"/>
        <v>33.65</v>
      </c>
      <c r="T43" s="90">
        <f t="shared" si="14"/>
        <v>5</v>
      </c>
    </row>
    <row r="44" spans="1:22">
      <c r="A44" s="3">
        <v>25</v>
      </c>
      <c r="B44" s="7" t="s">
        <v>31</v>
      </c>
      <c r="C44" s="27">
        <v>7</v>
      </c>
      <c r="D44" s="33">
        <v>2.8</v>
      </c>
      <c r="E44" s="34">
        <v>6.4</v>
      </c>
      <c r="F44" s="34">
        <v>2</v>
      </c>
      <c r="G44" s="34"/>
      <c r="H44" s="35">
        <f t="shared" si="10"/>
        <v>11.2</v>
      </c>
      <c r="I44" s="33">
        <v>2.5</v>
      </c>
      <c r="J44" s="34">
        <v>7.33</v>
      </c>
      <c r="K44" s="34">
        <v>2</v>
      </c>
      <c r="L44" s="34"/>
      <c r="M44" s="35">
        <f t="shared" si="11"/>
        <v>11.83</v>
      </c>
      <c r="N44" s="33">
        <v>2.5</v>
      </c>
      <c r="O44" s="34">
        <v>3.4</v>
      </c>
      <c r="P44" s="34">
        <v>3.8</v>
      </c>
      <c r="Q44" s="34"/>
      <c r="R44" s="35">
        <f t="shared" si="12"/>
        <v>9.6999999999999993</v>
      </c>
      <c r="S44" s="89">
        <f t="shared" si="13"/>
        <v>32.730000000000004</v>
      </c>
      <c r="T44" s="90">
        <f t="shared" si="14"/>
        <v>6</v>
      </c>
    </row>
    <row r="45" spans="1:22" ht="15.75" thickBot="1">
      <c r="A45" s="5">
        <v>23</v>
      </c>
      <c r="B45" s="8" t="s">
        <v>30</v>
      </c>
      <c r="C45" s="28">
        <v>4</v>
      </c>
      <c r="D45" s="36">
        <v>2.5</v>
      </c>
      <c r="E45" s="37">
        <v>6.35</v>
      </c>
      <c r="F45" s="37">
        <v>1.9</v>
      </c>
      <c r="G45" s="37"/>
      <c r="H45" s="38">
        <f t="shared" si="10"/>
        <v>10.75</v>
      </c>
      <c r="I45" s="36">
        <v>2.8</v>
      </c>
      <c r="J45" s="37">
        <v>6.63</v>
      </c>
      <c r="K45" s="37">
        <v>2</v>
      </c>
      <c r="L45" s="37"/>
      <c r="M45" s="38">
        <f t="shared" si="11"/>
        <v>11.43</v>
      </c>
      <c r="N45" s="36">
        <v>2.9</v>
      </c>
      <c r="O45" s="37">
        <v>2.4</v>
      </c>
      <c r="P45" s="37">
        <v>3.8</v>
      </c>
      <c r="Q45" s="37"/>
      <c r="R45" s="38">
        <f t="shared" si="12"/>
        <v>9.1</v>
      </c>
      <c r="S45" s="91">
        <f t="shared" si="13"/>
        <v>31.28</v>
      </c>
      <c r="T45" s="92">
        <f t="shared" si="14"/>
        <v>7</v>
      </c>
    </row>
  </sheetData>
  <mergeCells count="29">
    <mergeCell ref="A19:B19"/>
    <mergeCell ref="T21:T22"/>
    <mergeCell ref="I21:M21"/>
    <mergeCell ref="N21:R21"/>
    <mergeCell ref="S21:S22"/>
    <mergeCell ref="A21:A22"/>
    <mergeCell ref="B21:B22"/>
    <mergeCell ref="D21:H21"/>
    <mergeCell ref="C21:C22"/>
    <mergeCell ref="A2:T2"/>
    <mergeCell ref="A3:T3"/>
    <mergeCell ref="D7:H7"/>
    <mergeCell ref="N7:R7"/>
    <mergeCell ref="I7:M7"/>
    <mergeCell ref="A7:A8"/>
    <mergeCell ref="B7:B8"/>
    <mergeCell ref="S7:S8"/>
    <mergeCell ref="C7:C8"/>
    <mergeCell ref="T7:T8"/>
    <mergeCell ref="A5:B5"/>
    <mergeCell ref="T37:T38"/>
    <mergeCell ref="A37:A38"/>
    <mergeCell ref="B37:B38"/>
    <mergeCell ref="D37:H37"/>
    <mergeCell ref="I37:M37"/>
    <mergeCell ref="C37:C38"/>
    <mergeCell ref="N37:R37"/>
    <mergeCell ref="S37:S38"/>
    <mergeCell ref="A35:B35"/>
  </mergeCells>
  <phoneticPr fontId="6" type="noConversion"/>
  <pageMargins left="0.7" right="0.7" top="0.78740157499999996" bottom="0.78740157499999996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U16"/>
  <sheetViews>
    <sheetView workbookViewId="0">
      <selection activeCell="W9" sqref="W9"/>
    </sheetView>
  </sheetViews>
  <sheetFormatPr defaultRowHeight="15"/>
  <cols>
    <col min="1" max="1" width="7.28515625" customWidth="1"/>
    <col min="2" max="2" width="19.42578125" bestFit="1" customWidth="1"/>
    <col min="3" max="3" width="5.28515625" bestFit="1" customWidth="1"/>
    <col min="4" max="7" width="4.5703125" bestFit="1" customWidth="1"/>
    <col min="8" max="8" width="5.5703125" bestFit="1" customWidth="1"/>
    <col min="9" max="12" width="4.5703125" bestFit="1" customWidth="1"/>
    <col min="13" max="13" width="5.5703125" bestFit="1" customWidth="1"/>
    <col min="14" max="17" width="4.5703125" bestFit="1" customWidth="1"/>
    <col min="18" max="18" width="5.5703125" bestFit="1" customWidth="1"/>
    <col min="21" max="21" width="11.7109375" bestFit="1" customWidth="1"/>
  </cols>
  <sheetData>
    <row r="2" spans="1:21" ht="28.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1" ht="18.75">
      <c r="A3" s="135">
        <v>42749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5" spans="1:21">
      <c r="A5" s="122" t="s">
        <v>11</v>
      </c>
      <c r="B5" s="122"/>
      <c r="C5" s="24"/>
    </row>
    <row r="6" spans="1:21" ht="15.75" thickBot="1"/>
    <row r="7" spans="1:21" ht="15" customHeight="1">
      <c r="A7" s="143" t="s">
        <v>0</v>
      </c>
      <c r="B7" s="145" t="s">
        <v>1</v>
      </c>
      <c r="C7" s="145" t="s">
        <v>33</v>
      </c>
      <c r="D7" s="140" t="s">
        <v>2</v>
      </c>
      <c r="E7" s="141"/>
      <c r="F7" s="141"/>
      <c r="G7" s="141"/>
      <c r="H7" s="142"/>
      <c r="I7" s="140" t="s">
        <v>3</v>
      </c>
      <c r="J7" s="141"/>
      <c r="K7" s="141"/>
      <c r="L7" s="141"/>
      <c r="M7" s="142"/>
      <c r="N7" s="140" t="s">
        <v>4</v>
      </c>
      <c r="O7" s="141"/>
      <c r="P7" s="141"/>
      <c r="Q7" s="141"/>
      <c r="R7" s="142"/>
      <c r="S7" s="145" t="s">
        <v>5</v>
      </c>
      <c r="T7" s="145" t="s">
        <v>6</v>
      </c>
    </row>
    <row r="8" spans="1:21" ht="15.75" thickBot="1">
      <c r="A8" s="160"/>
      <c r="B8" s="159"/>
      <c r="C8" s="159"/>
      <c r="D8" s="15" t="s">
        <v>7</v>
      </c>
      <c r="E8" s="16" t="s">
        <v>9</v>
      </c>
      <c r="F8" s="16" t="s">
        <v>8</v>
      </c>
      <c r="G8" s="16" t="s">
        <v>10</v>
      </c>
      <c r="H8" s="17"/>
      <c r="I8" s="15" t="s">
        <v>7</v>
      </c>
      <c r="J8" s="16" t="s">
        <v>9</v>
      </c>
      <c r="K8" s="16" t="s">
        <v>8</v>
      </c>
      <c r="L8" s="16" t="s">
        <v>10</v>
      </c>
      <c r="M8" s="17"/>
      <c r="N8" s="15" t="s">
        <v>7</v>
      </c>
      <c r="O8" s="16" t="s">
        <v>9</v>
      </c>
      <c r="P8" s="16" t="s">
        <v>8</v>
      </c>
      <c r="Q8" s="16" t="s">
        <v>10</v>
      </c>
      <c r="R8" s="17"/>
      <c r="S8" s="159"/>
      <c r="T8" s="159"/>
    </row>
    <row r="9" spans="1:21">
      <c r="A9" s="54">
        <v>1</v>
      </c>
      <c r="B9" s="57" t="s">
        <v>15</v>
      </c>
      <c r="C9" s="52">
        <v>3</v>
      </c>
      <c r="D9" s="42">
        <v>3.7</v>
      </c>
      <c r="E9" s="43">
        <v>7.4</v>
      </c>
      <c r="F9" s="43">
        <v>2</v>
      </c>
      <c r="G9" s="43"/>
      <c r="H9" s="44">
        <f t="shared" ref="H9:H16" si="0">D9+E9+F9-G9</f>
        <v>13.100000000000001</v>
      </c>
      <c r="I9" s="42">
        <v>3.2</v>
      </c>
      <c r="J9" s="43">
        <v>7.37</v>
      </c>
      <c r="K9" s="43">
        <v>2</v>
      </c>
      <c r="L9" s="43"/>
      <c r="M9" s="44">
        <f t="shared" ref="M9:M16" si="1">I9+J9+K9-L9</f>
        <v>12.57</v>
      </c>
      <c r="N9" s="42">
        <v>4</v>
      </c>
      <c r="O9" s="43">
        <v>5.4</v>
      </c>
      <c r="P9" s="43">
        <v>4</v>
      </c>
      <c r="Q9" s="43"/>
      <c r="R9" s="44">
        <f t="shared" ref="R9:R16" si="2">N9+O9+P9-Q9</f>
        <v>13.4</v>
      </c>
      <c r="S9" s="60">
        <f t="shared" ref="S9:S16" si="3">H9+M9+R9</f>
        <v>39.07</v>
      </c>
      <c r="T9" s="41">
        <f t="shared" ref="T9:T15" si="4">RANK(S9,$S$9:$S$15,0)</f>
        <v>1</v>
      </c>
      <c r="U9" t="s">
        <v>35</v>
      </c>
    </row>
    <row r="10" spans="1:21">
      <c r="A10" s="55">
        <v>8</v>
      </c>
      <c r="B10" s="58" t="s">
        <v>22</v>
      </c>
      <c r="C10" s="53">
        <v>5</v>
      </c>
      <c r="D10" s="46">
        <v>2.1</v>
      </c>
      <c r="E10" s="47">
        <v>7.35</v>
      </c>
      <c r="F10" s="47">
        <v>1.8</v>
      </c>
      <c r="G10" s="47"/>
      <c r="H10" s="48">
        <f t="shared" si="0"/>
        <v>11.25</v>
      </c>
      <c r="I10" s="46">
        <v>2.4</v>
      </c>
      <c r="J10" s="47">
        <v>6.93</v>
      </c>
      <c r="K10" s="47">
        <v>2</v>
      </c>
      <c r="L10" s="47"/>
      <c r="M10" s="48">
        <f t="shared" si="1"/>
        <v>11.33</v>
      </c>
      <c r="N10" s="46">
        <v>2.1</v>
      </c>
      <c r="O10" s="47">
        <v>4.2</v>
      </c>
      <c r="P10" s="47">
        <v>4</v>
      </c>
      <c r="Q10" s="47"/>
      <c r="R10" s="48">
        <f t="shared" si="2"/>
        <v>10.3</v>
      </c>
      <c r="S10" s="61">
        <f t="shared" si="3"/>
        <v>32.879999999999995</v>
      </c>
      <c r="T10" s="45">
        <f t="shared" si="4"/>
        <v>2</v>
      </c>
      <c r="U10" t="s">
        <v>35</v>
      </c>
    </row>
    <row r="11" spans="1:21">
      <c r="A11" s="72">
        <v>6</v>
      </c>
      <c r="B11" s="73" t="s">
        <v>20</v>
      </c>
      <c r="C11" s="74">
        <v>1</v>
      </c>
      <c r="D11" s="75">
        <v>2.5</v>
      </c>
      <c r="E11" s="76">
        <v>6.95</v>
      </c>
      <c r="F11" s="76">
        <v>1.3</v>
      </c>
      <c r="G11" s="76"/>
      <c r="H11" s="77">
        <f t="shared" si="0"/>
        <v>10.75</v>
      </c>
      <c r="I11" s="75">
        <v>2.7</v>
      </c>
      <c r="J11" s="76">
        <v>6.43</v>
      </c>
      <c r="K11" s="76">
        <v>2</v>
      </c>
      <c r="L11" s="76"/>
      <c r="M11" s="77">
        <f t="shared" si="1"/>
        <v>11.129999999999999</v>
      </c>
      <c r="N11" s="75">
        <v>2.4</v>
      </c>
      <c r="O11" s="76">
        <v>3.7</v>
      </c>
      <c r="P11" s="76">
        <v>4</v>
      </c>
      <c r="Q11" s="76"/>
      <c r="R11" s="77">
        <f t="shared" si="2"/>
        <v>10.1</v>
      </c>
      <c r="S11" s="78">
        <f t="shared" si="3"/>
        <v>31.979999999999997</v>
      </c>
      <c r="T11" s="79">
        <f t="shared" si="4"/>
        <v>3</v>
      </c>
      <c r="U11" t="s">
        <v>34</v>
      </c>
    </row>
    <row r="12" spans="1:21">
      <c r="A12" s="56">
        <v>4</v>
      </c>
      <c r="B12" s="59" t="s">
        <v>18</v>
      </c>
      <c r="C12" s="30">
        <v>4</v>
      </c>
      <c r="D12" s="33">
        <v>2.7</v>
      </c>
      <c r="E12" s="34">
        <v>6.3</v>
      </c>
      <c r="F12" s="34">
        <v>2</v>
      </c>
      <c r="G12" s="34"/>
      <c r="H12" s="35">
        <f t="shared" si="0"/>
        <v>11</v>
      </c>
      <c r="I12" s="33">
        <v>3</v>
      </c>
      <c r="J12" s="34">
        <v>6.27</v>
      </c>
      <c r="K12" s="34">
        <v>2</v>
      </c>
      <c r="L12" s="34"/>
      <c r="M12" s="35">
        <f t="shared" si="1"/>
        <v>11.27</v>
      </c>
      <c r="N12" s="33">
        <v>2.1</v>
      </c>
      <c r="O12" s="34">
        <v>3.8</v>
      </c>
      <c r="P12" s="34">
        <v>3.8</v>
      </c>
      <c r="Q12" s="34"/>
      <c r="R12" s="35">
        <f t="shared" si="2"/>
        <v>9.6999999999999993</v>
      </c>
      <c r="S12" s="62">
        <f t="shared" si="3"/>
        <v>31.97</v>
      </c>
      <c r="T12" s="3">
        <f t="shared" si="4"/>
        <v>4</v>
      </c>
    </row>
    <row r="13" spans="1:21">
      <c r="A13" s="56">
        <v>7</v>
      </c>
      <c r="B13" s="59" t="s">
        <v>21</v>
      </c>
      <c r="C13" s="30">
        <v>1</v>
      </c>
      <c r="D13" s="33">
        <v>2.2000000000000002</v>
      </c>
      <c r="E13" s="34">
        <v>5.95</v>
      </c>
      <c r="F13" s="34">
        <v>2</v>
      </c>
      <c r="G13" s="34"/>
      <c r="H13" s="35">
        <f t="shared" si="0"/>
        <v>10.15</v>
      </c>
      <c r="I13" s="33">
        <v>2.6</v>
      </c>
      <c r="J13" s="34">
        <v>5.13</v>
      </c>
      <c r="K13" s="34">
        <v>2</v>
      </c>
      <c r="L13" s="34"/>
      <c r="M13" s="35">
        <f t="shared" si="1"/>
        <v>9.73</v>
      </c>
      <c r="N13" s="33">
        <v>2.4</v>
      </c>
      <c r="O13" s="34">
        <v>4.8</v>
      </c>
      <c r="P13" s="34">
        <v>4</v>
      </c>
      <c r="Q13" s="34"/>
      <c r="R13" s="35">
        <f t="shared" si="2"/>
        <v>11.2</v>
      </c>
      <c r="S13" s="62">
        <f t="shared" si="3"/>
        <v>31.080000000000002</v>
      </c>
      <c r="T13" s="3">
        <f t="shared" si="4"/>
        <v>5</v>
      </c>
    </row>
    <row r="14" spans="1:21">
      <c r="A14" s="56">
        <v>3</v>
      </c>
      <c r="B14" s="59" t="s">
        <v>17</v>
      </c>
      <c r="C14" s="30">
        <v>36</v>
      </c>
      <c r="D14" s="33">
        <v>2.5</v>
      </c>
      <c r="E14" s="34">
        <v>5.9</v>
      </c>
      <c r="F14" s="34">
        <v>2</v>
      </c>
      <c r="G14" s="34"/>
      <c r="H14" s="35">
        <f t="shared" si="0"/>
        <v>10.4</v>
      </c>
      <c r="I14" s="33">
        <v>2.7</v>
      </c>
      <c r="J14" s="34">
        <v>6.1</v>
      </c>
      <c r="K14" s="34">
        <v>2</v>
      </c>
      <c r="L14" s="34"/>
      <c r="M14" s="35">
        <f t="shared" si="1"/>
        <v>10.8</v>
      </c>
      <c r="N14" s="33">
        <v>2.2000000000000002</v>
      </c>
      <c r="O14" s="34">
        <v>3.7</v>
      </c>
      <c r="P14" s="34">
        <v>3.8</v>
      </c>
      <c r="Q14" s="34"/>
      <c r="R14" s="35">
        <f t="shared" si="2"/>
        <v>9.6999999999999993</v>
      </c>
      <c r="S14" s="62">
        <f t="shared" si="3"/>
        <v>30.900000000000002</v>
      </c>
      <c r="T14" s="3">
        <f t="shared" si="4"/>
        <v>6</v>
      </c>
    </row>
    <row r="15" spans="1:21" ht="15.75" thickBot="1">
      <c r="A15" s="64">
        <v>5</v>
      </c>
      <c r="B15" s="65" t="s">
        <v>19</v>
      </c>
      <c r="C15" s="66">
        <v>23</v>
      </c>
      <c r="D15" s="67">
        <v>2.1</v>
      </c>
      <c r="E15" s="68">
        <v>6.75</v>
      </c>
      <c r="F15" s="68">
        <v>1.8</v>
      </c>
      <c r="G15" s="68"/>
      <c r="H15" s="69">
        <f t="shared" si="0"/>
        <v>10.65</v>
      </c>
      <c r="I15" s="67">
        <v>2.6</v>
      </c>
      <c r="J15" s="68">
        <v>5.57</v>
      </c>
      <c r="K15" s="68">
        <v>2</v>
      </c>
      <c r="L15" s="68"/>
      <c r="M15" s="69">
        <f t="shared" si="1"/>
        <v>10.17</v>
      </c>
      <c r="N15" s="67">
        <v>1.8</v>
      </c>
      <c r="O15" s="68">
        <v>4</v>
      </c>
      <c r="P15" s="68">
        <v>3.8</v>
      </c>
      <c r="Q15" s="68"/>
      <c r="R15" s="69">
        <f t="shared" si="2"/>
        <v>9.6</v>
      </c>
      <c r="S15" s="70">
        <f t="shared" si="3"/>
        <v>30.42</v>
      </c>
      <c r="T15" s="71">
        <f t="shared" si="4"/>
        <v>7</v>
      </c>
    </row>
    <row r="16" spans="1:21" ht="16.5" thickTop="1" thickBot="1">
      <c r="A16" s="80">
        <v>2</v>
      </c>
      <c r="B16" s="81" t="s">
        <v>16</v>
      </c>
      <c r="C16" s="82">
        <v>4</v>
      </c>
      <c r="D16" s="83">
        <v>3.6</v>
      </c>
      <c r="E16" s="84">
        <v>7.85</v>
      </c>
      <c r="F16" s="84">
        <v>2</v>
      </c>
      <c r="G16" s="84"/>
      <c r="H16" s="85">
        <f t="shared" si="0"/>
        <v>13.45</v>
      </c>
      <c r="I16" s="83">
        <v>2.7</v>
      </c>
      <c r="J16" s="84">
        <v>5.87</v>
      </c>
      <c r="K16" s="84">
        <v>2</v>
      </c>
      <c r="L16" s="84"/>
      <c r="M16" s="85">
        <f t="shared" si="1"/>
        <v>10.57</v>
      </c>
      <c r="N16" s="83">
        <v>3.3</v>
      </c>
      <c r="O16" s="84">
        <v>5.4</v>
      </c>
      <c r="P16" s="84">
        <v>4</v>
      </c>
      <c r="Q16" s="84"/>
      <c r="R16" s="85">
        <f t="shared" si="2"/>
        <v>12.7</v>
      </c>
      <c r="S16" s="86">
        <f t="shared" si="3"/>
        <v>36.72</v>
      </c>
      <c r="T16" s="87"/>
      <c r="U16" t="s">
        <v>36</v>
      </c>
    </row>
  </sheetData>
  <mergeCells count="11">
    <mergeCell ref="S7:S8"/>
    <mergeCell ref="T7:T8"/>
    <mergeCell ref="C7:C8"/>
    <mergeCell ref="A2:T2"/>
    <mergeCell ref="A3:T3"/>
    <mergeCell ref="A5:B5"/>
    <mergeCell ref="A7:A8"/>
    <mergeCell ref="B7:B8"/>
    <mergeCell ref="D7:H7"/>
    <mergeCell ref="I7:M7"/>
    <mergeCell ref="N7:R7"/>
  </mergeCells>
  <phoneticPr fontId="6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T18"/>
  <sheetViews>
    <sheetView workbookViewId="0">
      <selection activeCell="T13" sqref="T13"/>
    </sheetView>
  </sheetViews>
  <sheetFormatPr defaultRowHeight="15"/>
  <cols>
    <col min="1" max="1" width="8" customWidth="1"/>
    <col min="2" max="2" width="19.42578125" bestFit="1" customWidth="1"/>
    <col min="3" max="3" width="5.28515625" bestFit="1" customWidth="1"/>
    <col min="4" max="7" width="4.5703125" bestFit="1" customWidth="1"/>
    <col min="8" max="8" width="5.5703125" bestFit="1" customWidth="1"/>
    <col min="9" max="12" width="4.5703125" bestFit="1" customWidth="1"/>
    <col min="13" max="13" width="5.5703125" bestFit="1" customWidth="1"/>
    <col min="14" max="17" width="4.5703125" bestFit="1" customWidth="1"/>
    <col min="18" max="18" width="5.5703125" bestFit="1" customWidth="1"/>
  </cols>
  <sheetData>
    <row r="2" spans="1:20" ht="28.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18.75">
      <c r="A3" s="135">
        <v>42749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5" spans="1:20">
      <c r="A5" s="122" t="s">
        <v>12</v>
      </c>
      <c r="B5" s="122"/>
      <c r="C5" s="24"/>
    </row>
    <row r="6" spans="1:20" ht="15.75" thickBot="1"/>
    <row r="7" spans="1:20">
      <c r="A7" s="152" t="s">
        <v>0</v>
      </c>
      <c r="B7" s="147" t="s">
        <v>1</v>
      </c>
      <c r="C7" s="147" t="s">
        <v>33</v>
      </c>
      <c r="D7" s="156" t="s">
        <v>2</v>
      </c>
      <c r="E7" s="157"/>
      <c r="F7" s="157"/>
      <c r="G7" s="157"/>
      <c r="H7" s="158"/>
      <c r="I7" s="149" t="s">
        <v>3</v>
      </c>
      <c r="J7" s="150"/>
      <c r="K7" s="150"/>
      <c r="L7" s="150"/>
      <c r="M7" s="151"/>
      <c r="N7" s="149" t="s">
        <v>4</v>
      </c>
      <c r="O7" s="150"/>
      <c r="P7" s="150"/>
      <c r="Q7" s="150"/>
      <c r="R7" s="151"/>
      <c r="S7" s="147" t="s">
        <v>5</v>
      </c>
      <c r="T7" s="147" t="s">
        <v>6</v>
      </c>
    </row>
    <row r="8" spans="1:20" ht="15.75" thickBot="1">
      <c r="A8" s="153"/>
      <c r="B8" s="148"/>
      <c r="C8" s="148"/>
      <c r="D8" s="18" t="s">
        <v>7</v>
      </c>
      <c r="E8" s="19" t="s">
        <v>9</v>
      </c>
      <c r="F8" s="19" t="s">
        <v>8</v>
      </c>
      <c r="G8" s="19" t="s">
        <v>10</v>
      </c>
      <c r="H8" s="20"/>
      <c r="I8" s="18" t="s">
        <v>7</v>
      </c>
      <c r="J8" s="19" t="s">
        <v>9</v>
      </c>
      <c r="K8" s="19" t="s">
        <v>8</v>
      </c>
      <c r="L8" s="19" t="s">
        <v>10</v>
      </c>
      <c r="M8" s="20"/>
      <c r="N8" s="18" t="s">
        <v>7</v>
      </c>
      <c r="O8" s="19" t="s">
        <v>9</v>
      </c>
      <c r="P8" s="19" t="s">
        <v>8</v>
      </c>
      <c r="Q8" s="19" t="s">
        <v>10</v>
      </c>
      <c r="R8" s="20"/>
      <c r="S8" s="148"/>
      <c r="T8" s="148"/>
    </row>
    <row r="9" spans="1:20">
      <c r="A9" s="94">
        <v>17</v>
      </c>
      <c r="B9" s="95" t="s">
        <v>18</v>
      </c>
      <c r="C9" s="96">
        <v>4</v>
      </c>
      <c r="D9" s="97">
        <v>3.7</v>
      </c>
      <c r="E9" s="98">
        <v>7.87</v>
      </c>
      <c r="F9" s="98">
        <v>1.9</v>
      </c>
      <c r="G9" s="98"/>
      <c r="H9" s="99">
        <f t="shared" ref="H9:H18" si="0">D9+E9+F9-G9</f>
        <v>13.47</v>
      </c>
      <c r="I9" s="97">
        <v>3.1</v>
      </c>
      <c r="J9" s="98">
        <v>7.63</v>
      </c>
      <c r="K9" s="98">
        <v>2</v>
      </c>
      <c r="L9" s="98"/>
      <c r="M9" s="99">
        <f t="shared" ref="M9:M18" si="1">I9+J9+K9-L9</f>
        <v>12.73</v>
      </c>
      <c r="N9" s="97">
        <v>3.8</v>
      </c>
      <c r="O9" s="98">
        <v>3.5</v>
      </c>
      <c r="P9" s="98">
        <v>4</v>
      </c>
      <c r="Q9" s="98"/>
      <c r="R9" s="99">
        <f t="shared" ref="R9:R18" si="2">N9+O9+P9-Q9</f>
        <v>11.3</v>
      </c>
      <c r="S9" s="100">
        <f t="shared" ref="S9:S18" si="3">H9+M9+R9</f>
        <v>37.5</v>
      </c>
      <c r="T9" s="106">
        <f>RANK(S9,$S$9:$S$18,0)</f>
        <v>1</v>
      </c>
    </row>
    <row r="10" spans="1:20">
      <c r="A10" s="79">
        <v>15</v>
      </c>
      <c r="B10" s="102" t="s">
        <v>19</v>
      </c>
      <c r="C10" s="74">
        <v>23</v>
      </c>
      <c r="D10" s="75">
        <v>2.9</v>
      </c>
      <c r="E10" s="76">
        <v>6.93</v>
      </c>
      <c r="F10" s="76">
        <v>1.8</v>
      </c>
      <c r="G10" s="76"/>
      <c r="H10" s="77">
        <f t="shared" si="0"/>
        <v>11.63</v>
      </c>
      <c r="I10" s="75">
        <v>2.6</v>
      </c>
      <c r="J10" s="76">
        <v>6.43</v>
      </c>
      <c r="K10" s="76">
        <v>1.9</v>
      </c>
      <c r="L10" s="76"/>
      <c r="M10" s="77">
        <f t="shared" si="1"/>
        <v>10.93</v>
      </c>
      <c r="N10" s="75">
        <v>3.9</v>
      </c>
      <c r="O10" s="76">
        <v>5.2</v>
      </c>
      <c r="P10" s="76">
        <v>4</v>
      </c>
      <c r="Q10" s="76"/>
      <c r="R10" s="77">
        <f t="shared" si="2"/>
        <v>13.1</v>
      </c>
      <c r="S10" s="103">
        <f t="shared" si="3"/>
        <v>35.660000000000004</v>
      </c>
      <c r="T10" s="101">
        <f t="shared" ref="T10:T18" si="4">RANK(S10,$S$9:$S$18,0)</f>
        <v>2</v>
      </c>
    </row>
    <row r="11" spans="1:20">
      <c r="A11" s="105">
        <v>11</v>
      </c>
      <c r="B11" s="102" t="s">
        <v>15</v>
      </c>
      <c r="C11" s="74">
        <v>3</v>
      </c>
      <c r="D11" s="75">
        <v>3.7</v>
      </c>
      <c r="E11" s="76">
        <v>6.7</v>
      </c>
      <c r="F11" s="76">
        <v>1.9</v>
      </c>
      <c r="G11" s="76"/>
      <c r="H11" s="77">
        <f t="shared" si="0"/>
        <v>12.3</v>
      </c>
      <c r="I11" s="75">
        <v>2.7</v>
      </c>
      <c r="J11" s="76">
        <v>6.97</v>
      </c>
      <c r="K11" s="76">
        <v>2</v>
      </c>
      <c r="L11" s="76"/>
      <c r="M11" s="77">
        <f t="shared" si="1"/>
        <v>11.67</v>
      </c>
      <c r="N11" s="75">
        <v>3.4</v>
      </c>
      <c r="O11" s="76">
        <v>3.7</v>
      </c>
      <c r="P11" s="76">
        <v>3.9</v>
      </c>
      <c r="Q11" s="76"/>
      <c r="R11" s="77">
        <f t="shared" si="2"/>
        <v>11</v>
      </c>
      <c r="S11" s="103">
        <f t="shared" si="3"/>
        <v>34.97</v>
      </c>
      <c r="T11" s="101">
        <f t="shared" si="4"/>
        <v>3</v>
      </c>
    </row>
    <row r="12" spans="1:20">
      <c r="A12" s="105">
        <v>10</v>
      </c>
      <c r="B12" s="102" t="s">
        <v>21</v>
      </c>
      <c r="C12" s="74">
        <v>1</v>
      </c>
      <c r="D12" s="75">
        <v>2.7</v>
      </c>
      <c r="E12" s="76">
        <v>6.77</v>
      </c>
      <c r="F12" s="76">
        <v>2</v>
      </c>
      <c r="G12" s="76"/>
      <c r="H12" s="77">
        <f t="shared" si="0"/>
        <v>11.469999999999999</v>
      </c>
      <c r="I12" s="75">
        <v>2.6</v>
      </c>
      <c r="J12" s="76">
        <v>6.93</v>
      </c>
      <c r="K12" s="76">
        <v>2</v>
      </c>
      <c r="L12" s="76"/>
      <c r="M12" s="77">
        <f t="shared" si="1"/>
        <v>11.53</v>
      </c>
      <c r="N12" s="75">
        <v>4</v>
      </c>
      <c r="O12" s="76">
        <v>3.8</v>
      </c>
      <c r="P12" s="76">
        <v>4</v>
      </c>
      <c r="Q12" s="76"/>
      <c r="R12" s="77">
        <f t="shared" si="2"/>
        <v>11.8</v>
      </c>
      <c r="S12" s="103">
        <f t="shared" si="3"/>
        <v>34.799999999999997</v>
      </c>
      <c r="T12" s="101">
        <f t="shared" si="4"/>
        <v>4</v>
      </c>
    </row>
    <row r="13" spans="1:20">
      <c r="A13" s="105">
        <v>13</v>
      </c>
      <c r="B13" s="102" t="s">
        <v>22</v>
      </c>
      <c r="C13" s="74">
        <v>5</v>
      </c>
      <c r="D13" s="75">
        <v>2.9</v>
      </c>
      <c r="E13" s="76">
        <v>7.6</v>
      </c>
      <c r="F13" s="76">
        <v>1.8</v>
      </c>
      <c r="G13" s="76"/>
      <c r="H13" s="77">
        <f t="shared" si="0"/>
        <v>12.3</v>
      </c>
      <c r="I13" s="75">
        <v>2.4</v>
      </c>
      <c r="J13" s="76">
        <v>6.83</v>
      </c>
      <c r="K13" s="76">
        <v>2</v>
      </c>
      <c r="L13" s="76"/>
      <c r="M13" s="77">
        <f t="shared" si="1"/>
        <v>11.23</v>
      </c>
      <c r="N13" s="75">
        <v>3.5</v>
      </c>
      <c r="O13" s="76">
        <v>3.4</v>
      </c>
      <c r="P13" s="76">
        <v>4</v>
      </c>
      <c r="Q13" s="76"/>
      <c r="R13" s="77">
        <f t="shared" si="2"/>
        <v>10.9</v>
      </c>
      <c r="S13" s="103">
        <f t="shared" si="3"/>
        <v>34.43</v>
      </c>
      <c r="T13" s="101">
        <f t="shared" si="4"/>
        <v>5</v>
      </c>
    </row>
    <row r="14" spans="1:20">
      <c r="A14" s="4">
        <v>19</v>
      </c>
      <c r="B14" s="1" t="s">
        <v>26</v>
      </c>
      <c r="C14" s="30">
        <v>5</v>
      </c>
      <c r="D14" s="33">
        <v>2.8</v>
      </c>
      <c r="E14" s="34">
        <v>6.37</v>
      </c>
      <c r="F14" s="34">
        <v>1.5</v>
      </c>
      <c r="G14" s="34"/>
      <c r="H14" s="35">
        <f t="shared" si="0"/>
        <v>10.67</v>
      </c>
      <c r="I14" s="33">
        <v>2.6</v>
      </c>
      <c r="J14" s="34">
        <v>6.83</v>
      </c>
      <c r="K14" s="34">
        <v>2</v>
      </c>
      <c r="L14" s="34"/>
      <c r="M14" s="35">
        <f t="shared" si="1"/>
        <v>11.43</v>
      </c>
      <c r="N14" s="33">
        <v>3.9</v>
      </c>
      <c r="O14" s="34">
        <v>3</v>
      </c>
      <c r="P14" s="34">
        <v>4</v>
      </c>
      <c r="Q14" s="34"/>
      <c r="R14" s="35">
        <f t="shared" si="2"/>
        <v>10.9</v>
      </c>
      <c r="S14" s="89">
        <f t="shared" si="3"/>
        <v>33</v>
      </c>
      <c r="T14" s="101">
        <f t="shared" si="4"/>
        <v>6</v>
      </c>
    </row>
    <row r="15" spans="1:20">
      <c r="A15" s="3">
        <v>14</v>
      </c>
      <c r="B15" s="1" t="s">
        <v>23</v>
      </c>
      <c r="C15" s="30">
        <v>9</v>
      </c>
      <c r="D15" s="33">
        <v>2.2000000000000002</v>
      </c>
      <c r="E15" s="34">
        <v>6.03</v>
      </c>
      <c r="F15" s="34">
        <v>1.5</v>
      </c>
      <c r="G15" s="34"/>
      <c r="H15" s="35">
        <f t="shared" si="0"/>
        <v>9.73</v>
      </c>
      <c r="I15" s="33">
        <v>2.6</v>
      </c>
      <c r="J15" s="34">
        <v>6.83</v>
      </c>
      <c r="K15" s="34">
        <v>1.9</v>
      </c>
      <c r="L15" s="34"/>
      <c r="M15" s="35">
        <f t="shared" si="1"/>
        <v>11.33</v>
      </c>
      <c r="N15" s="33">
        <v>3.2</v>
      </c>
      <c r="O15" s="34">
        <v>2.2000000000000002</v>
      </c>
      <c r="P15" s="34">
        <v>3.8</v>
      </c>
      <c r="Q15" s="34"/>
      <c r="R15" s="35">
        <f t="shared" si="2"/>
        <v>9.1999999999999993</v>
      </c>
      <c r="S15" s="89">
        <f t="shared" si="3"/>
        <v>30.26</v>
      </c>
      <c r="T15" s="101">
        <f t="shared" si="4"/>
        <v>7</v>
      </c>
    </row>
    <row r="16" spans="1:20">
      <c r="A16" s="3">
        <v>12</v>
      </c>
      <c r="B16" s="11" t="s">
        <v>20</v>
      </c>
      <c r="C16" s="31">
        <v>1</v>
      </c>
      <c r="D16" s="39">
        <v>2.1</v>
      </c>
      <c r="E16" s="40">
        <v>6.3</v>
      </c>
      <c r="F16" s="40">
        <v>1.7</v>
      </c>
      <c r="G16" s="40"/>
      <c r="H16" s="35">
        <f t="shared" si="0"/>
        <v>10.1</v>
      </c>
      <c r="I16" s="39">
        <v>1.9</v>
      </c>
      <c r="J16" s="40">
        <v>5.3</v>
      </c>
      <c r="K16" s="40">
        <v>1.9</v>
      </c>
      <c r="L16" s="40"/>
      <c r="M16" s="35">
        <f t="shared" si="1"/>
        <v>9.1</v>
      </c>
      <c r="N16" s="39">
        <v>2.7</v>
      </c>
      <c r="O16" s="40">
        <v>4.0999999999999996</v>
      </c>
      <c r="P16" s="40">
        <v>4</v>
      </c>
      <c r="Q16" s="40"/>
      <c r="R16" s="35">
        <f t="shared" si="2"/>
        <v>10.8</v>
      </c>
      <c r="S16" s="89">
        <f t="shared" si="3"/>
        <v>30</v>
      </c>
      <c r="T16" s="101">
        <f t="shared" si="4"/>
        <v>8</v>
      </c>
    </row>
    <row r="17" spans="1:20">
      <c r="A17" s="3">
        <v>16</v>
      </c>
      <c r="B17" s="11" t="s">
        <v>24</v>
      </c>
      <c r="C17" s="31">
        <v>4</v>
      </c>
      <c r="D17" s="39">
        <v>2.9</v>
      </c>
      <c r="E17" s="40">
        <v>6.33</v>
      </c>
      <c r="F17" s="40">
        <v>1.9</v>
      </c>
      <c r="G17" s="40"/>
      <c r="H17" s="35">
        <f t="shared" si="0"/>
        <v>11.13</v>
      </c>
      <c r="I17" s="39">
        <v>2.2000000000000002</v>
      </c>
      <c r="J17" s="40">
        <v>4.0999999999999996</v>
      </c>
      <c r="K17" s="40">
        <v>1.8</v>
      </c>
      <c r="L17" s="40"/>
      <c r="M17" s="35">
        <f t="shared" si="1"/>
        <v>8.1</v>
      </c>
      <c r="N17" s="39">
        <v>3.1</v>
      </c>
      <c r="O17" s="40">
        <v>2.2000000000000002</v>
      </c>
      <c r="P17" s="40">
        <v>4</v>
      </c>
      <c r="Q17" s="40"/>
      <c r="R17" s="35">
        <f t="shared" si="2"/>
        <v>9.3000000000000007</v>
      </c>
      <c r="S17" s="89">
        <f t="shared" si="3"/>
        <v>28.53</v>
      </c>
      <c r="T17" s="101">
        <f t="shared" si="4"/>
        <v>9</v>
      </c>
    </row>
    <row r="18" spans="1:20" ht="15.75" thickBot="1">
      <c r="A18" s="6">
        <v>18</v>
      </c>
      <c r="B18" s="2" t="s">
        <v>25</v>
      </c>
      <c r="C18" s="32">
        <v>3</v>
      </c>
      <c r="D18" s="36">
        <v>2.2000000000000002</v>
      </c>
      <c r="E18" s="37">
        <v>4.9000000000000004</v>
      </c>
      <c r="F18" s="37">
        <v>1.9</v>
      </c>
      <c r="G18" s="37">
        <v>0.3</v>
      </c>
      <c r="H18" s="38">
        <f t="shared" si="0"/>
        <v>8.6999999999999993</v>
      </c>
      <c r="I18" s="36">
        <v>2.1</v>
      </c>
      <c r="J18" s="37">
        <v>5.23</v>
      </c>
      <c r="K18" s="37">
        <v>1.6</v>
      </c>
      <c r="L18" s="37"/>
      <c r="M18" s="38">
        <f t="shared" si="1"/>
        <v>8.93</v>
      </c>
      <c r="N18" s="36">
        <v>2.7</v>
      </c>
      <c r="O18" s="37">
        <v>2.5</v>
      </c>
      <c r="P18" s="37">
        <v>3.8</v>
      </c>
      <c r="Q18" s="37"/>
      <c r="R18" s="38">
        <f t="shared" si="2"/>
        <v>9</v>
      </c>
      <c r="S18" s="91">
        <f t="shared" si="3"/>
        <v>26.63</v>
      </c>
      <c r="T18" s="107">
        <f t="shared" si="4"/>
        <v>10</v>
      </c>
    </row>
  </sheetData>
  <mergeCells count="11">
    <mergeCell ref="S7:S8"/>
    <mergeCell ref="T7:T8"/>
    <mergeCell ref="C7:C8"/>
    <mergeCell ref="A2:T2"/>
    <mergeCell ref="A3:T3"/>
    <mergeCell ref="A5:B5"/>
    <mergeCell ref="A7:A8"/>
    <mergeCell ref="B7:B8"/>
    <mergeCell ref="D7:H7"/>
    <mergeCell ref="I7:M7"/>
    <mergeCell ref="N7:R7"/>
  </mergeCells>
  <phoneticPr fontId="6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T15"/>
  <sheetViews>
    <sheetView workbookViewId="0">
      <selection activeCell="V13" sqref="V13"/>
    </sheetView>
  </sheetViews>
  <sheetFormatPr defaultRowHeight="15"/>
  <cols>
    <col min="1" max="1" width="7.42578125" customWidth="1"/>
    <col min="2" max="2" width="21.140625" bestFit="1" customWidth="1"/>
    <col min="3" max="3" width="5.28515625" bestFit="1" customWidth="1"/>
    <col min="4" max="7" width="4.5703125" bestFit="1" customWidth="1"/>
    <col min="8" max="8" width="5.5703125" bestFit="1" customWidth="1"/>
    <col min="9" max="12" width="4.5703125" bestFit="1" customWidth="1"/>
    <col min="13" max="13" width="5.5703125" bestFit="1" customWidth="1"/>
    <col min="14" max="17" width="4.5703125" bestFit="1" customWidth="1"/>
    <col min="18" max="18" width="5.5703125" bestFit="1" customWidth="1"/>
  </cols>
  <sheetData>
    <row r="2" spans="1:20" ht="28.5">
      <c r="A2" s="134" t="s">
        <v>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18.75">
      <c r="A3" s="135">
        <v>42749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5" spans="1:20">
      <c r="A5" s="122" t="s">
        <v>13</v>
      </c>
      <c r="B5" s="122"/>
      <c r="C5" s="24"/>
    </row>
    <row r="6" spans="1:20" ht="15.75" thickBot="1"/>
    <row r="7" spans="1:20">
      <c r="A7" s="125" t="s">
        <v>0</v>
      </c>
      <c r="B7" s="123" t="s">
        <v>1</v>
      </c>
      <c r="C7" s="123" t="s">
        <v>33</v>
      </c>
      <c r="D7" s="128" t="s">
        <v>2</v>
      </c>
      <c r="E7" s="129"/>
      <c r="F7" s="129"/>
      <c r="G7" s="129"/>
      <c r="H7" s="130"/>
      <c r="I7" s="131" t="s">
        <v>3</v>
      </c>
      <c r="J7" s="132"/>
      <c r="K7" s="132"/>
      <c r="L7" s="132"/>
      <c r="M7" s="133"/>
      <c r="N7" s="131" t="s">
        <v>4</v>
      </c>
      <c r="O7" s="132"/>
      <c r="P7" s="132"/>
      <c r="Q7" s="132"/>
      <c r="R7" s="133"/>
      <c r="S7" s="123" t="s">
        <v>5</v>
      </c>
      <c r="T7" s="123" t="s">
        <v>6</v>
      </c>
    </row>
    <row r="8" spans="1:20" ht="15.75" thickBot="1">
      <c r="A8" s="126"/>
      <c r="B8" s="127"/>
      <c r="C8" s="127"/>
      <c r="D8" s="21" t="s">
        <v>7</v>
      </c>
      <c r="E8" s="22" t="s">
        <v>9</v>
      </c>
      <c r="F8" s="22" t="s">
        <v>8</v>
      </c>
      <c r="G8" s="22" t="s">
        <v>10</v>
      </c>
      <c r="H8" s="23"/>
      <c r="I8" s="21" t="s">
        <v>7</v>
      </c>
      <c r="J8" s="22" t="s">
        <v>9</v>
      </c>
      <c r="K8" s="22" t="s">
        <v>8</v>
      </c>
      <c r="L8" s="22" t="s">
        <v>10</v>
      </c>
      <c r="M8" s="23"/>
      <c r="N8" s="21" t="s">
        <v>7</v>
      </c>
      <c r="O8" s="22" t="s">
        <v>9</v>
      </c>
      <c r="P8" s="22" t="s">
        <v>8</v>
      </c>
      <c r="Q8" s="22" t="s">
        <v>10</v>
      </c>
      <c r="R8" s="23"/>
      <c r="S8" s="127"/>
      <c r="T8" s="124"/>
    </row>
    <row r="9" spans="1:20">
      <c r="A9" s="108">
        <v>21</v>
      </c>
      <c r="B9" s="109" t="s">
        <v>28</v>
      </c>
      <c r="C9" s="110">
        <v>1</v>
      </c>
      <c r="D9" s="111">
        <v>3.6</v>
      </c>
      <c r="E9" s="112">
        <v>7.5</v>
      </c>
      <c r="F9" s="112">
        <v>2</v>
      </c>
      <c r="G9" s="112"/>
      <c r="H9" s="113">
        <f t="shared" ref="H9:H15" si="0">D9+E9+F9-G9</f>
        <v>13.1</v>
      </c>
      <c r="I9" s="111">
        <v>3.2</v>
      </c>
      <c r="J9" s="112">
        <v>7.17</v>
      </c>
      <c r="K9" s="112">
        <v>2</v>
      </c>
      <c r="L9" s="112"/>
      <c r="M9" s="113">
        <f t="shared" ref="M9:M15" si="1">I9+J9+K9-L9</f>
        <v>12.370000000000001</v>
      </c>
      <c r="N9" s="111">
        <v>6.2</v>
      </c>
      <c r="O9" s="112">
        <v>5.3</v>
      </c>
      <c r="P9" s="112">
        <v>4</v>
      </c>
      <c r="Q9" s="112"/>
      <c r="R9" s="113">
        <f t="shared" ref="R9:R15" si="2">N9+O9+P9-Q9</f>
        <v>15.5</v>
      </c>
      <c r="S9" s="117">
        <f t="shared" ref="S9:S15" si="3">H9+M9+R9</f>
        <v>40.97</v>
      </c>
      <c r="T9" s="106">
        <f>RANK(S9,$S$9:$S$15,0)</f>
        <v>1</v>
      </c>
    </row>
    <row r="10" spans="1:20">
      <c r="A10" s="79">
        <v>20</v>
      </c>
      <c r="B10" s="115" t="s">
        <v>27</v>
      </c>
      <c r="C10" s="116">
        <v>5</v>
      </c>
      <c r="D10" s="75">
        <v>4.0999999999999996</v>
      </c>
      <c r="E10" s="76">
        <v>7.65</v>
      </c>
      <c r="F10" s="76">
        <v>1.9</v>
      </c>
      <c r="G10" s="76"/>
      <c r="H10" s="77">
        <f t="shared" si="0"/>
        <v>13.65</v>
      </c>
      <c r="I10" s="75">
        <v>3</v>
      </c>
      <c r="J10" s="76">
        <v>6.97</v>
      </c>
      <c r="K10" s="76">
        <v>1.7</v>
      </c>
      <c r="L10" s="76"/>
      <c r="M10" s="77">
        <f t="shared" si="1"/>
        <v>11.669999999999998</v>
      </c>
      <c r="N10" s="75">
        <v>4.8</v>
      </c>
      <c r="O10" s="76">
        <v>5.0999999999999996</v>
      </c>
      <c r="P10" s="76">
        <v>4</v>
      </c>
      <c r="Q10" s="76"/>
      <c r="R10" s="77">
        <f t="shared" si="2"/>
        <v>13.899999999999999</v>
      </c>
      <c r="S10" s="118">
        <f t="shared" si="3"/>
        <v>39.22</v>
      </c>
      <c r="T10" s="104">
        <f t="shared" ref="T10:T15" si="4">RANK(S10,$S$9:$S$15,0)</f>
        <v>2</v>
      </c>
    </row>
    <row r="11" spans="1:20">
      <c r="A11" s="105">
        <v>26</v>
      </c>
      <c r="B11" s="115" t="s">
        <v>32</v>
      </c>
      <c r="C11" s="116">
        <v>1</v>
      </c>
      <c r="D11" s="75">
        <v>2.9</v>
      </c>
      <c r="E11" s="76">
        <v>7</v>
      </c>
      <c r="F11" s="76">
        <v>1.8</v>
      </c>
      <c r="G11" s="76"/>
      <c r="H11" s="77">
        <f t="shared" si="0"/>
        <v>11.700000000000001</v>
      </c>
      <c r="I11" s="75">
        <v>2.8</v>
      </c>
      <c r="J11" s="76">
        <v>7.37</v>
      </c>
      <c r="K11" s="76">
        <v>2</v>
      </c>
      <c r="L11" s="76"/>
      <c r="M11" s="77">
        <f t="shared" si="1"/>
        <v>12.17</v>
      </c>
      <c r="N11" s="75">
        <v>4.5999999999999996</v>
      </c>
      <c r="O11" s="76">
        <v>4.5999999999999996</v>
      </c>
      <c r="P11" s="76">
        <v>4</v>
      </c>
      <c r="Q11" s="76"/>
      <c r="R11" s="77">
        <f t="shared" si="2"/>
        <v>13.2</v>
      </c>
      <c r="S11" s="118">
        <f t="shared" si="3"/>
        <v>37.07</v>
      </c>
      <c r="T11" s="104">
        <f t="shared" si="4"/>
        <v>3</v>
      </c>
    </row>
    <row r="12" spans="1:20">
      <c r="A12" s="4">
        <v>24</v>
      </c>
      <c r="B12" s="7" t="s">
        <v>20</v>
      </c>
      <c r="C12" s="27">
        <v>1</v>
      </c>
      <c r="D12" s="33">
        <v>2.7</v>
      </c>
      <c r="E12" s="34">
        <v>7.15</v>
      </c>
      <c r="F12" s="34">
        <v>2</v>
      </c>
      <c r="G12" s="34"/>
      <c r="H12" s="35">
        <f t="shared" si="0"/>
        <v>11.850000000000001</v>
      </c>
      <c r="I12" s="33">
        <v>2.6</v>
      </c>
      <c r="J12" s="34">
        <v>6.43</v>
      </c>
      <c r="K12" s="34">
        <v>2</v>
      </c>
      <c r="L12" s="34"/>
      <c r="M12" s="35">
        <f t="shared" si="1"/>
        <v>11.03</v>
      </c>
      <c r="N12" s="33">
        <v>3.5</v>
      </c>
      <c r="O12" s="34">
        <v>5</v>
      </c>
      <c r="P12" s="34">
        <v>4</v>
      </c>
      <c r="Q12" s="34"/>
      <c r="R12" s="35">
        <f t="shared" si="2"/>
        <v>12.5</v>
      </c>
      <c r="S12" s="119">
        <f t="shared" si="3"/>
        <v>35.380000000000003</v>
      </c>
      <c r="T12" s="104">
        <f t="shared" si="4"/>
        <v>4</v>
      </c>
    </row>
    <row r="13" spans="1:20">
      <c r="A13" s="4">
        <v>22</v>
      </c>
      <c r="B13" s="7" t="s">
        <v>29</v>
      </c>
      <c r="C13" s="27">
        <v>5</v>
      </c>
      <c r="D13" s="33">
        <v>2.8</v>
      </c>
      <c r="E13" s="34">
        <v>6.55</v>
      </c>
      <c r="F13" s="34">
        <v>1.9</v>
      </c>
      <c r="G13" s="34"/>
      <c r="H13" s="35">
        <f t="shared" si="0"/>
        <v>11.25</v>
      </c>
      <c r="I13" s="33">
        <v>2.2999999999999998</v>
      </c>
      <c r="J13" s="34">
        <v>6.6</v>
      </c>
      <c r="K13" s="34">
        <v>1.9</v>
      </c>
      <c r="L13" s="34"/>
      <c r="M13" s="35">
        <f t="shared" si="1"/>
        <v>10.799999999999999</v>
      </c>
      <c r="N13" s="33">
        <v>3.9</v>
      </c>
      <c r="O13" s="34">
        <v>3.7</v>
      </c>
      <c r="P13" s="34">
        <v>4</v>
      </c>
      <c r="Q13" s="34"/>
      <c r="R13" s="35">
        <f t="shared" si="2"/>
        <v>11.6</v>
      </c>
      <c r="S13" s="119">
        <f t="shared" si="3"/>
        <v>33.65</v>
      </c>
      <c r="T13" s="104">
        <f t="shared" si="4"/>
        <v>5</v>
      </c>
    </row>
    <row r="14" spans="1:20">
      <c r="A14" s="3">
        <v>25</v>
      </c>
      <c r="B14" s="7" t="s">
        <v>31</v>
      </c>
      <c r="C14" s="27">
        <v>7</v>
      </c>
      <c r="D14" s="33">
        <v>2.8</v>
      </c>
      <c r="E14" s="34">
        <v>6.4</v>
      </c>
      <c r="F14" s="34">
        <v>2</v>
      </c>
      <c r="G14" s="34"/>
      <c r="H14" s="35">
        <f t="shared" si="0"/>
        <v>11.2</v>
      </c>
      <c r="I14" s="33">
        <v>2.5</v>
      </c>
      <c r="J14" s="34">
        <v>7.33</v>
      </c>
      <c r="K14" s="34">
        <v>2</v>
      </c>
      <c r="L14" s="34"/>
      <c r="M14" s="35">
        <f t="shared" si="1"/>
        <v>11.83</v>
      </c>
      <c r="N14" s="33">
        <v>2.5</v>
      </c>
      <c r="O14" s="34">
        <v>3.4</v>
      </c>
      <c r="P14" s="34">
        <v>3.8</v>
      </c>
      <c r="Q14" s="34"/>
      <c r="R14" s="35">
        <f t="shared" si="2"/>
        <v>9.6999999999999993</v>
      </c>
      <c r="S14" s="119">
        <f t="shared" si="3"/>
        <v>32.730000000000004</v>
      </c>
      <c r="T14" s="104">
        <f t="shared" si="4"/>
        <v>6</v>
      </c>
    </row>
    <row r="15" spans="1:20" ht="15.75" thickBot="1">
      <c r="A15" s="5">
        <v>23</v>
      </c>
      <c r="B15" s="8" t="s">
        <v>30</v>
      </c>
      <c r="C15" s="28">
        <v>4</v>
      </c>
      <c r="D15" s="36">
        <v>2.5</v>
      </c>
      <c r="E15" s="37">
        <v>6.35</v>
      </c>
      <c r="F15" s="37">
        <v>1.9</v>
      </c>
      <c r="G15" s="37"/>
      <c r="H15" s="38">
        <f t="shared" si="0"/>
        <v>10.75</v>
      </c>
      <c r="I15" s="36">
        <v>2.8</v>
      </c>
      <c r="J15" s="37">
        <v>6.63</v>
      </c>
      <c r="K15" s="37">
        <v>2</v>
      </c>
      <c r="L15" s="37"/>
      <c r="M15" s="38">
        <f t="shared" si="1"/>
        <v>11.43</v>
      </c>
      <c r="N15" s="36">
        <v>2.9</v>
      </c>
      <c r="O15" s="37">
        <v>2.4</v>
      </c>
      <c r="P15" s="37">
        <v>3.8</v>
      </c>
      <c r="Q15" s="37"/>
      <c r="R15" s="38">
        <f t="shared" si="2"/>
        <v>9.1</v>
      </c>
      <c r="S15" s="120">
        <f t="shared" si="3"/>
        <v>31.28</v>
      </c>
      <c r="T15" s="121">
        <f t="shared" si="4"/>
        <v>7</v>
      </c>
    </row>
  </sheetData>
  <mergeCells count="11">
    <mergeCell ref="S7:S8"/>
    <mergeCell ref="T7:T8"/>
    <mergeCell ref="C7:C8"/>
    <mergeCell ref="A2:T2"/>
    <mergeCell ref="A3:T3"/>
    <mergeCell ref="A5:B5"/>
    <mergeCell ref="A7:A8"/>
    <mergeCell ref="B7:B8"/>
    <mergeCell ref="D7:H7"/>
    <mergeCell ref="I7:M7"/>
    <mergeCell ref="N7:R7"/>
  </mergeCells>
  <phoneticPr fontId="6" type="noConversion"/>
  <pageMargins left="0.7" right="0.7" top="0.78740157499999996" bottom="0.78740157499999996" header="0.3" footer="0.3"/>
  <pageSetup paperSize="9" orientation="landscape" horizontalDpi="12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</vt:lpstr>
      <vt:lpstr>kat.I</vt:lpstr>
      <vt:lpstr>kat.II</vt:lpstr>
      <vt:lpstr>kat.III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Zíková Kateřina</dc:creator>
  <cp:keywords/>
  <dc:description/>
  <cp:lastModifiedBy>Prsož_2</cp:lastModifiedBy>
  <cp:revision/>
  <cp:lastPrinted>2017-01-14T16:49:02Z</cp:lastPrinted>
  <dcterms:created xsi:type="dcterms:W3CDTF">2015-11-19T08:17:45Z</dcterms:created>
  <dcterms:modified xsi:type="dcterms:W3CDTF">2017-01-14T17:08:15Z</dcterms:modified>
</cp:coreProperties>
</file>