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okol\MTG 2.12 + TGJ 3.12\"/>
    </mc:Choice>
  </mc:AlternateContent>
  <bookViews>
    <workbookView xWindow="0" yWindow="0" windowWidth="20496" windowHeight="7752" xr2:uid="{00000000-000D-0000-FFFF-FFFF00000000}"/>
  </bookViews>
  <sheets>
    <sheet name="Celkové" sheetId="1" r:id="rId1"/>
    <sheet name="Kat.0" sheetId="2" r:id="rId2"/>
    <sheet name="Kat.I" sheetId="3" r:id="rId3"/>
    <sheet name="Kat.II" sheetId="4" r:id="rId4"/>
    <sheet name="Kat.III" sheetId="5" r:id="rId5"/>
  </sheets>
  <calcPr calcId="171027"/>
</workbook>
</file>

<file path=xl/calcChain.xml><?xml version="1.0" encoding="utf-8"?>
<calcChain xmlns="http://schemas.openxmlformats.org/spreadsheetml/2006/main">
  <c r="H13" i="4" l="1"/>
  <c r="N13" i="4" s="1"/>
  <c r="M13" i="4"/>
  <c r="H12" i="4"/>
  <c r="M12" i="4"/>
  <c r="N12" i="4" s="1"/>
  <c r="O12" i="4" s="1"/>
  <c r="H11" i="4"/>
  <c r="M11" i="4"/>
  <c r="N11" i="4"/>
  <c r="H10" i="4"/>
  <c r="M10" i="4"/>
  <c r="N10" i="4" s="1"/>
  <c r="H9" i="4"/>
  <c r="N9" i="4" s="1"/>
  <c r="M9" i="4"/>
  <c r="H9" i="5"/>
  <c r="N9" i="5" s="1"/>
  <c r="O9" i="5" s="1"/>
  <c r="M9" i="5"/>
  <c r="H50" i="1"/>
  <c r="N50" i="1" s="1"/>
  <c r="M50" i="1"/>
  <c r="H51" i="1"/>
  <c r="M51" i="1"/>
  <c r="N51" i="1"/>
  <c r="H52" i="1"/>
  <c r="M52" i="1"/>
  <c r="N52" i="1" s="1"/>
  <c r="O52" i="1" s="1"/>
  <c r="H53" i="1"/>
  <c r="N53" i="1" s="1"/>
  <c r="M53" i="1"/>
  <c r="H43" i="1"/>
  <c r="N43" i="1" s="1"/>
  <c r="M43" i="1"/>
  <c r="H37" i="1"/>
  <c r="N37" i="1" s="1"/>
  <c r="M37" i="1"/>
  <c r="H38" i="1"/>
  <c r="M38" i="1"/>
  <c r="N38" i="1"/>
  <c r="H39" i="1"/>
  <c r="M39" i="1"/>
  <c r="N39" i="1" s="1"/>
  <c r="H40" i="1"/>
  <c r="N40" i="1" s="1"/>
  <c r="O40" i="1" s="1"/>
  <c r="M40" i="1"/>
  <c r="H41" i="1"/>
  <c r="N41" i="1" s="1"/>
  <c r="M41" i="1"/>
  <c r="H42" i="1"/>
  <c r="M42" i="1"/>
  <c r="N42" i="1"/>
  <c r="H23" i="3"/>
  <c r="N23" i="3" s="1"/>
  <c r="O23" i="3" s="1"/>
  <c r="M23" i="3"/>
  <c r="H22" i="3"/>
  <c r="M22" i="3"/>
  <c r="N22" i="3"/>
  <c r="O22" i="3" s="1"/>
  <c r="H24" i="3"/>
  <c r="M24" i="3"/>
  <c r="N24" i="3" s="1"/>
  <c r="O24" i="3" s="1"/>
  <c r="H25" i="3"/>
  <c r="N25" i="3" s="1"/>
  <c r="O25" i="3" s="1"/>
  <c r="M25" i="3"/>
  <c r="H15" i="3"/>
  <c r="N15" i="3" s="1"/>
  <c r="O15" i="3" s="1"/>
  <c r="M15" i="3"/>
  <c r="H9" i="3"/>
  <c r="M9" i="3"/>
  <c r="N9" i="3"/>
  <c r="H10" i="3"/>
  <c r="M10" i="3"/>
  <c r="N10" i="3" s="1"/>
  <c r="H11" i="3"/>
  <c r="N11" i="3" s="1"/>
  <c r="M11" i="3"/>
  <c r="H12" i="3"/>
  <c r="N12" i="3" s="1"/>
  <c r="M12" i="3"/>
  <c r="H13" i="3"/>
  <c r="M13" i="3"/>
  <c r="N13" i="3"/>
  <c r="H14" i="3"/>
  <c r="M14" i="3"/>
  <c r="N14" i="3" s="1"/>
  <c r="H29" i="2"/>
  <c r="N29" i="2" s="1"/>
  <c r="M29" i="2"/>
  <c r="H21" i="2"/>
  <c r="M21" i="2"/>
  <c r="N21" i="2"/>
  <c r="O21" i="2" s="1"/>
  <c r="H22" i="2"/>
  <c r="M22" i="2"/>
  <c r="N22" i="2" s="1"/>
  <c r="H23" i="2"/>
  <c r="N23" i="2" s="1"/>
  <c r="M23" i="2"/>
  <c r="H24" i="2"/>
  <c r="N24" i="2" s="1"/>
  <c r="M24" i="2"/>
  <c r="H25" i="2"/>
  <c r="M25" i="2"/>
  <c r="N25" i="2"/>
  <c r="H26" i="2"/>
  <c r="M26" i="2"/>
  <c r="N26" i="2" s="1"/>
  <c r="H27" i="2"/>
  <c r="N27" i="2" s="1"/>
  <c r="O27" i="2" s="1"/>
  <c r="M27" i="2"/>
  <c r="H28" i="2"/>
  <c r="N28" i="2" s="1"/>
  <c r="M28" i="2"/>
  <c r="H14" i="2"/>
  <c r="N14" i="2" s="1"/>
  <c r="O14" i="2" s="1"/>
  <c r="M14" i="2"/>
  <c r="H9" i="2"/>
  <c r="M9" i="2"/>
  <c r="N9" i="2"/>
  <c r="O9" i="2" s="1"/>
  <c r="H10" i="2"/>
  <c r="M10" i="2"/>
  <c r="N10" i="2" s="1"/>
  <c r="H11" i="2"/>
  <c r="N11" i="2" s="1"/>
  <c r="M11" i="2"/>
  <c r="H12" i="2"/>
  <c r="N12" i="2" s="1"/>
  <c r="M12" i="2"/>
  <c r="H13" i="2"/>
  <c r="M13" i="2"/>
  <c r="N13" i="2"/>
  <c r="H14" i="1"/>
  <c r="N14" i="1" s="1"/>
  <c r="M14" i="1"/>
  <c r="H9" i="1"/>
  <c r="M9" i="1"/>
  <c r="N9" i="1"/>
  <c r="H10" i="1"/>
  <c r="M10" i="1"/>
  <c r="N10" i="1" s="1"/>
  <c r="O10" i="1" s="1"/>
  <c r="H11" i="1"/>
  <c r="N11" i="1" s="1"/>
  <c r="M11" i="1"/>
  <c r="H12" i="1"/>
  <c r="N12" i="1" s="1"/>
  <c r="M12" i="1"/>
  <c r="H13" i="1"/>
  <c r="M13" i="1"/>
  <c r="N13" i="1"/>
  <c r="M27" i="1"/>
  <c r="H27" i="1"/>
  <c r="N27" i="1" s="1"/>
  <c r="H24" i="1"/>
  <c r="M24" i="1"/>
  <c r="N24" i="1"/>
  <c r="H23" i="1"/>
  <c r="M23" i="1"/>
  <c r="N23" i="1" s="1"/>
  <c r="M28" i="1"/>
  <c r="N28" i="1" s="1"/>
  <c r="H28" i="1"/>
  <c r="H26" i="1"/>
  <c r="N26" i="1" s="1"/>
  <c r="M26" i="1"/>
  <c r="M21" i="1"/>
  <c r="H21" i="1"/>
  <c r="N21" i="1"/>
  <c r="H29" i="1"/>
  <c r="M29" i="1"/>
  <c r="N29" i="1" s="1"/>
  <c r="H22" i="1"/>
  <c r="N22" i="1" s="1"/>
  <c r="M22" i="1"/>
  <c r="H25" i="1"/>
  <c r="N25" i="1" s="1"/>
  <c r="M25" i="1"/>
  <c r="H73" i="1"/>
  <c r="N73" i="1" s="1"/>
  <c r="O73" i="1" s="1"/>
  <c r="M73" i="1"/>
  <c r="H63" i="1"/>
  <c r="N63" i="1" s="1"/>
  <c r="M63" i="1"/>
  <c r="H64" i="1"/>
  <c r="M64" i="1"/>
  <c r="N64" i="1"/>
  <c r="H62" i="1"/>
  <c r="M62" i="1"/>
  <c r="N62" i="1" s="1"/>
  <c r="O62" i="1" s="1"/>
  <c r="H65" i="1"/>
  <c r="N65" i="1" s="1"/>
  <c r="M65" i="1"/>
  <c r="H61" i="1"/>
  <c r="N61" i="1" s="1"/>
  <c r="M61" i="1"/>
  <c r="O24" i="1" l="1"/>
  <c r="O22" i="1"/>
  <c r="O29" i="2"/>
  <c r="O61" i="1"/>
  <c r="O29" i="1"/>
  <c r="O28" i="1"/>
  <c r="O13" i="1"/>
  <c r="O12" i="1"/>
  <c r="O11" i="2"/>
  <c r="O26" i="2"/>
  <c r="O23" i="2"/>
  <c r="O14" i="3"/>
  <c r="O11" i="3"/>
  <c r="O39" i="1"/>
  <c r="O43" i="1"/>
  <c r="O11" i="4"/>
  <c r="O64" i="1"/>
  <c r="O63" i="1"/>
  <c r="O25" i="1"/>
  <c r="O23" i="1"/>
  <c r="O9" i="1"/>
  <c r="O14" i="1"/>
  <c r="O10" i="2"/>
  <c r="O28" i="2"/>
  <c r="O22" i="2"/>
  <c r="O10" i="3"/>
  <c r="O9" i="3"/>
  <c r="O42" i="1"/>
  <c r="O41" i="1"/>
  <c r="O50" i="1"/>
  <c r="O51" i="1"/>
  <c r="O9" i="4"/>
  <c r="O65" i="1"/>
  <c r="O21" i="1"/>
  <c r="O26" i="1"/>
  <c r="O27" i="1"/>
  <c r="O11" i="1"/>
  <c r="O13" i="2"/>
  <c r="O12" i="2"/>
  <c r="O25" i="2"/>
  <c r="O24" i="2"/>
  <c r="O13" i="3"/>
  <c r="O12" i="3"/>
  <c r="O38" i="1"/>
  <c r="O37" i="1"/>
  <c r="O53" i="1"/>
  <c r="O10" i="4"/>
  <c r="O13" i="4"/>
</calcChain>
</file>

<file path=xl/sharedStrings.xml><?xml version="1.0" encoding="utf-8"?>
<sst xmlns="http://schemas.openxmlformats.org/spreadsheetml/2006/main" count="279" uniqueCount="47">
  <si>
    <t>Startovní číslo</t>
  </si>
  <si>
    <t>Družstvo</t>
  </si>
  <si>
    <t>Akrobacie</t>
  </si>
  <si>
    <t>Trampolína</t>
  </si>
  <si>
    <t>Celkem</t>
  </si>
  <si>
    <t>Pořadí</t>
  </si>
  <si>
    <t>D</t>
  </si>
  <si>
    <t>C</t>
  </si>
  <si>
    <t>E</t>
  </si>
  <si>
    <t>PEN</t>
  </si>
  <si>
    <t>Kategorie III.</t>
  </si>
  <si>
    <t>Župa</t>
  </si>
  <si>
    <t>Kategorie 0. - dívky</t>
  </si>
  <si>
    <t>Kategorie II.</t>
  </si>
  <si>
    <t>OBLASTNÍ  ZÁVOD  SOUTĚŽE  MALÝ  TEAMGYM
OPEN - rok 2017</t>
  </si>
  <si>
    <t>Sokol Radotín</t>
  </si>
  <si>
    <t>Sokol Vyšehrad  - mix</t>
  </si>
  <si>
    <t>Sokol Radotín  - mix</t>
  </si>
  <si>
    <t>TJ Hostivice  - mix</t>
  </si>
  <si>
    <t>Sokol Vinohrady</t>
  </si>
  <si>
    <t>SK GymSport Praha  - Berušky</t>
  </si>
  <si>
    <t>KASPV</t>
  </si>
  <si>
    <t xml:space="preserve">Sokol Řeporyje </t>
  </si>
  <si>
    <t>T. J. Sokol Praha – Hanspaulka</t>
  </si>
  <si>
    <t>Sokol Hlubočepy – Dívky</t>
  </si>
  <si>
    <t xml:space="preserve">Gym Club REDA – Kočičky </t>
  </si>
  <si>
    <t xml:space="preserve">SK GymSport Praha Berušky </t>
  </si>
  <si>
    <t>Sokol Radotín A</t>
  </si>
  <si>
    <t>Gym Club REDA – Koťátka</t>
  </si>
  <si>
    <t>SK GymSport Praha - Včeličky</t>
  </si>
  <si>
    <t>TJ Avia Čakovice - mix</t>
  </si>
  <si>
    <t>Sokol Hlubočepy - mix</t>
  </si>
  <si>
    <t>Sokol Praha Vršovice - mix</t>
  </si>
  <si>
    <t xml:space="preserve">Gym Club REDA – Papoušci </t>
  </si>
  <si>
    <t xml:space="preserve">Sokol Radotín </t>
  </si>
  <si>
    <t>Gym Club REDA – Cvrčci</t>
  </si>
  <si>
    <t>Sokol Vyšehrad B - mix</t>
  </si>
  <si>
    <t>Sokol Vinohrady – mix</t>
  </si>
  <si>
    <t>TJ Hostivice B - mix</t>
  </si>
  <si>
    <t>SK GymSport Praha - mix</t>
  </si>
  <si>
    <t>Sokol Vyšehrad A - mix</t>
  </si>
  <si>
    <t xml:space="preserve">TJ Hostivice  A - mix  </t>
  </si>
  <si>
    <t>TJ Avia Čakovice Mix</t>
  </si>
  <si>
    <t>Kategorie 0. - Mix</t>
  </si>
  <si>
    <t>Kategorie I. - dívky</t>
  </si>
  <si>
    <t>Kategorie I. - mix</t>
  </si>
  <si>
    <t>Kategorie 0. -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</si>
</sst>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8"/>
      <name val="Calibri"/>
      <family val="2"/>
      <charset val="238"/>
    </font>
    <font>
      <sz val="12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0" fillId="0" borderId="0" xfId="0" applyFill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2" fontId="0" fillId="0" borderId="31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6" fillId="0" borderId="0" xfId="0" applyFont="1" applyBorder="1"/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8" xfId="0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0" fontId="6" fillId="0" borderId="41" xfId="0" applyFont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2" fontId="0" fillId="0" borderId="25" xfId="0" applyNumberForma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2" fontId="0" fillId="0" borderId="26" xfId="0" applyNumberForma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2" fontId="0" fillId="0" borderId="24" xfId="0" applyNumberForma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2" fontId="0" fillId="0" borderId="41" xfId="0" applyNumberFormat="1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43" xfId="0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46" xfId="0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2" fontId="0" fillId="0" borderId="29" xfId="0" applyNumberFormat="1" applyFill="1" applyBorder="1" applyAlignment="1">
      <alignment horizontal="center"/>
    </xf>
    <xf numFmtId="2" fontId="0" fillId="0" borderId="30" xfId="0" applyNumberFormat="1" applyFill="1" applyBorder="1" applyAlignment="1">
      <alignment horizontal="center"/>
    </xf>
    <xf numFmtId="2" fontId="0" fillId="0" borderId="47" xfId="0" applyNumberFormat="1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2" fontId="0" fillId="0" borderId="48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3" borderId="4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5" borderId="43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5" borderId="4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4" borderId="42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89"/>
  <sheetViews>
    <sheetView tabSelected="1" zoomScaleNormal="100" workbookViewId="0"/>
  </sheetViews>
  <sheetFormatPr defaultRowHeight="14.4" x14ac:dyDescent="0.3"/>
  <cols>
    <col min="1" max="1" width="9.44140625" customWidth="1"/>
    <col min="2" max="2" width="29" bestFit="1" customWidth="1"/>
    <col min="3" max="3" width="6.88671875" style="19" bestFit="1" customWidth="1"/>
    <col min="4" max="13" width="7.6640625" customWidth="1"/>
    <col min="14" max="15" width="10.6640625" customWidth="1"/>
  </cols>
  <sheetData>
    <row r="2" spans="1:17" ht="28.8" x14ac:dyDescent="0.55000000000000004">
      <c r="A2" s="89" t="s">
        <v>14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7" ht="18" x14ac:dyDescent="0.35">
      <c r="A3" s="91">
        <v>43071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5" spans="1:17" x14ac:dyDescent="0.3">
      <c r="A5" s="103" t="s">
        <v>12</v>
      </c>
      <c r="B5" s="103"/>
      <c r="C5" s="18"/>
    </row>
    <row r="6" spans="1:17" ht="15" thickBot="1" x14ac:dyDescent="0.35"/>
    <row r="7" spans="1:17" x14ac:dyDescent="0.3">
      <c r="A7" s="99" t="s">
        <v>0</v>
      </c>
      <c r="B7" s="101" t="s">
        <v>1</v>
      </c>
      <c r="C7" s="101" t="s">
        <v>11</v>
      </c>
      <c r="D7" s="93" t="s">
        <v>2</v>
      </c>
      <c r="E7" s="94"/>
      <c r="F7" s="94"/>
      <c r="G7" s="94"/>
      <c r="H7" s="95"/>
      <c r="I7" s="96" t="s">
        <v>3</v>
      </c>
      <c r="J7" s="97"/>
      <c r="K7" s="97"/>
      <c r="L7" s="97"/>
      <c r="M7" s="98"/>
      <c r="N7" s="101" t="s">
        <v>4</v>
      </c>
      <c r="O7" s="101" t="s">
        <v>5</v>
      </c>
    </row>
    <row r="8" spans="1:17" ht="15" thickBot="1" x14ac:dyDescent="0.35">
      <c r="A8" s="100"/>
      <c r="B8" s="102"/>
      <c r="C8" s="102"/>
      <c r="D8" s="60" t="s">
        <v>6</v>
      </c>
      <c r="E8" s="61" t="s">
        <v>8</v>
      </c>
      <c r="F8" s="61" t="s">
        <v>7</v>
      </c>
      <c r="G8" s="61" t="s">
        <v>9</v>
      </c>
      <c r="H8" s="62"/>
      <c r="I8" s="60" t="s">
        <v>6</v>
      </c>
      <c r="J8" s="61" t="s">
        <v>8</v>
      </c>
      <c r="K8" s="61" t="s">
        <v>7</v>
      </c>
      <c r="L8" s="61" t="s">
        <v>9</v>
      </c>
      <c r="M8" s="62"/>
      <c r="N8" s="102"/>
      <c r="O8" s="102"/>
    </row>
    <row r="9" spans="1:17" ht="15.6" x14ac:dyDescent="0.3">
      <c r="A9" s="21">
        <v>4</v>
      </c>
      <c r="B9" s="59" t="s">
        <v>33</v>
      </c>
      <c r="C9" s="40" t="s">
        <v>21</v>
      </c>
      <c r="D9" s="31">
        <v>2.5</v>
      </c>
      <c r="E9" s="32">
        <v>7.8</v>
      </c>
      <c r="F9" s="32">
        <v>2</v>
      </c>
      <c r="G9" s="32"/>
      <c r="H9" s="33">
        <f t="shared" ref="H9:H14" si="0">D9+E9+F9-G9</f>
        <v>12.3</v>
      </c>
      <c r="I9" s="31">
        <v>2.7</v>
      </c>
      <c r="J9" s="32">
        <v>5.4</v>
      </c>
      <c r="K9" s="32">
        <v>2</v>
      </c>
      <c r="L9" s="32"/>
      <c r="M9" s="33">
        <f t="shared" ref="M9:M14" si="1">I9+J9+K9-L9</f>
        <v>10.100000000000001</v>
      </c>
      <c r="N9" s="63">
        <f t="shared" ref="N9:N14" si="2">H9+M9</f>
        <v>22.400000000000002</v>
      </c>
      <c r="O9" s="64">
        <f t="shared" ref="O9:O14" si="3">RANK(N9,N$9:N$14,0)</f>
        <v>1</v>
      </c>
    </row>
    <row r="10" spans="1:17" ht="15.6" x14ac:dyDescent="0.3">
      <c r="A10" s="21">
        <v>5</v>
      </c>
      <c r="B10" s="44" t="s">
        <v>34</v>
      </c>
      <c r="C10" s="40">
        <v>5</v>
      </c>
      <c r="D10" s="31">
        <v>2.9</v>
      </c>
      <c r="E10" s="32">
        <v>6.6</v>
      </c>
      <c r="F10" s="32">
        <v>2</v>
      </c>
      <c r="G10" s="32"/>
      <c r="H10" s="27">
        <f t="shared" si="0"/>
        <v>11.5</v>
      </c>
      <c r="I10" s="31">
        <v>2.2999999999999998</v>
      </c>
      <c r="J10" s="32">
        <v>6.1</v>
      </c>
      <c r="K10" s="32">
        <v>2</v>
      </c>
      <c r="L10" s="32"/>
      <c r="M10" s="27">
        <f t="shared" si="1"/>
        <v>10.399999999999999</v>
      </c>
      <c r="N10" s="65">
        <f t="shared" si="2"/>
        <v>21.9</v>
      </c>
      <c r="O10" s="66">
        <f t="shared" si="3"/>
        <v>2</v>
      </c>
    </row>
    <row r="11" spans="1:17" ht="15.6" x14ac:dyDescent="0.3">
      <c r="A11" s="21">
        <v>6</v>
      </c>
      <c r="B11" s="44" t="s">
        <v>29</v>
      </c>
      <c r="C11" s="40" t="s">
        <v>21</v>
      </c>
      <c r="D11" s="31">
        <v>2.8</v>
      </c>
      <c r="E11" s="32">
        <v>6.6</v>
      </c>
      <c r="F11" s="32">
        <v>2</v>
      </c>
      <c r="G11" s="32"/>
      <c r="H11" s="27">
        <f t="shared" si="0"/>
        <v>11.399999999999999</v>
      </c>
      <c r="I11" s="31">
        <v>2</v>
      </c>
      <c r="J11" s="32">
        <v>6.6</v>
      </c>
      <c r="K11" s="32">
        <v>1.6</v>
      </c>
      <c r="L11" s="32"/>
      <c r="M11" s="27">
        <f t="shared" si="1"/>
        <v>10.199999999999999</v>
      </c>
      <c r="N11" s="65">
        <f t="shared" si="2"/>
        <v>21.599999999999998</v>
      </c>
      <c r="O11" s="66">
        <f t="shared" si="3"/>
        <v>3</v>
      </c>
    </row>
    <row r="12" spans="1:17" ht="15.6" x14ac:dyDescent="0.3">
      <c r="A12" s="21">
        <v>2</v>
      </c>
      <c r="B12" s="44" t="s">
        <v>22</v>
      </c>
      <c r="C12" s="40">
        <v>3</v>
      </c>
      <c r="D12" s="31">
        <v>2.6</v>
      </c>
      <c r="E12" s="32">
        <v>6.4</v>
      </c>
      <c r="F12" s="32">
        <v>1.6</v>
      </c>
      <c r="G12" s="32"/>
      <c r="H12" s="27">
        <f t="shared" si="0"/>
        <v>10.6</v>
      </c>
      <c r="I12" s="31">
        <v>2.2999999999999998</v>
      </c>
      <c r="J12" s="32">
        <v>5.65</v>
      </c>
      <c r="K12" s="32">
        <v>2</v>
      </c>
      <c r="L12" s="32"/>
      <c r="M12" s="27">
        <f t="shared" si="1"/>
        <v>9.9499999999999993</v>
      </c>
      <c r="N12" s="65">
        <f t="shared" si="2"/>
        <v>20.549999999999997</v>
      </c>
      <c r="O12" s="66">
        <f t="shared" si="3"/>
        <v>4</v>
      </c>
    </row>
    <row r="13" spans="1:17" ht="15.6" x14ac:dyDescent="0.3">
      <c r="A13" s="21">
        <v>7</v>
      </c>
      <c r="B13" s="44" t="s">
        <v>35</v>
      </c>
      <c r="C13" s="40" t="s">
        <v>21</v>
      </c>
      <c r="D13" s="31">
        <v>1.6</v>
      </c>
      <c r="E13" s="32">
        <v>6.3</v>
      </c>
      <c r="F13" s="32">
        <v>1.7</v>
      </c>
      <c r="G13" s="32"/>
      <c r="H13" s="27">
        <f t="shared" si="0"/>
        <v>9.6</v>
      </c>
      <c r="I13" s="31">
        <v>1.6</v>
      </c>
      <c r="J13" s="32">
        <v>6.25</v>
      </c>
      <c r="K13" s="32">
        <v>2</v>
      </c>
      <c r="L13" s="32"/>
      <c r="M13" s="27">
        <f t="shared" si="1"/>
        <v>9.85</v>
      </c>
      <c r="N13" s="65">
        <f t="shared" si="2"/>
        <v>19.45</v>
      </c>
      <c r="O13" s="66">
        <f t="shared" si="3"/>
        <v>5</v>
      </c>
    </row>
    <row r="14" spans="1:17" ht="16.2" thickBot="1" x14ac:dyDescent="0.35">
      <c r="A14" s="16">
        <v>3</v>
      </c>
      <c r="B14" s="45" t="s">
        <v>23</v>
      </c>
      <c r="C14" s="56">
        <v>3</v>
      </c>
      <c r="D14" s="57">
        <v>2.1</v>
      </c>
      <c r="E14" s="58">
        <v>4.8</v>
      </c>
      <c r="F14" s="58">
        <v>2</v>
      </c>
      <c r="G14" s="58"/>
      <c r="H14" s="30">
        <f t="shared" si="0"/>
        <v>8.9</v>
      </c>
      <c r="I14" s="57">
        <v>1.9</v>
      </c>
      <c r="J14" s="58">
        <v>4.8</v>
      </c>
      <c r="K14" s="58">
        <v>2</v>
      </c>
      <c r="L14" s="58"/>
      <c r="M14" s="30">
        <f t="shared" si="1"/>
        <v>8.6999999999999993</v>
      </c>
      <c r="N14" s="67">
        <f t="shared" si="2"/>
        <v>17.600000000000001</v>
      </c>
      <c r="O14" s="68">
        <f t="shared" si="3"/>
        <v>6</v>
      </c>
    </row>
    <row r="16" spans="1:17" ht="15.6" x14ac:dyDescent="0.3">
      <c r="A16" s="1"/>
      <c r="B16" s="53"/>
      <c r="C16" s="1"/>
      <c r="D16" s="36"/>
      <c r="E16" s="36"/>
      <c r="F16" s="36"/>
      <c r="G16" s="36"/>
      <c r="H16" s="36"/>
      <c r="I16" s="36"/>
      <c r="J16" s="36"/>
      <c r="K16" s="36"/>
      <c r="L16" s="36"/>
      <c r="M16" s="54"/>
      <c r="N16" s="54"/>
      <c r="O16" s="55"/>
      <c r="P16" s="2"/>
      <c r="Q16" s="2"/>
    </row>
    <row r="17" spans="1:17" x14ac:dyDescent="0.3">
      <c r="A17" s="103" t="s">
        <v>46</v>
      </c>
      <c r="B17" s="103"/>
      <c r="C17" s="18"/>
      <c r="P17" s="2"/>
      <c r="Q17" s="2"/>
    </row>
    <row r="18" spans="1:17" ht="15" thickBot="1" x14ac:dyDescent="0.35">
      <c r="P18" s="2"/>
      <c r="Q18" s="2"/>
    </row>
    <row r="19" spans="1:17" x14ac:dyDescent="0.3">
      <c r="A19" s="99" t="s">
        <v>0</v>
      </c>
      <c r="B19" s="101" t="s">
        <v>1</v>
      </c>
      <c r="C19" s="101" t="s">
        <v>11</v>
      </c>
      <c r="D19" s="93" t="s">
        <v>2</v>
      </c>
      <c r="E19" s="94"/>
      <c r="F19" s="94"/>
      <c r="G19" s="94"/>
      <c r="H19" s="95"/>
      <c r="I19" s="96" t="s">
        <v>3</v>
      </c>
      <c r="J19" s="97"/>
      <c r="K19" s="97"/>
      <c r="L19" s="97"/>
      <c r="M19" s="98"/>
      <c r="N19" s="101" t="s">
        <v>4</v>
      </c>
      <c r="O19" s="101" t="s">
        <v>5</v>
      </c>
      <c r="P19" s="2"/>
      <c r="Q19" s="2"/>
    </row>
    <row r="20" spans="1:17" ht="15" thickBot="1" x14ac:dyDescent="0.35">
      <c r="A20" s="100"/>
      <c r="B20" s="111"/>
      <c r="C20" s="102"/>
      <c r="D20" s="3" t="s">
        <v>6</v>
      </c>
      <c r="E20" s="4" t="s">
        <v>8</v>
      </c>
      <c r="F20" s="4" t="s">
        <v>7</v>
      </c>
      <c r="G20" s="4" t="s">
        <v>9</v>
      </c>
      <c r="H20" s="5"/>
      <c r="I20" s="3" t="s">
        <v>6</v>
      </c>
      <c r="J20" s="4" t="s">
        <v>8</v>
      </c>
      <c r="K20" s="4" t="s">
        <v>7</v>
      </c>
      <c r="L20" s="4" t="s">
        <v>9</v>
      </c>
      <c r="M20" s="5"/>
      <c r="N20" s="111"/>
      <c r="O20" s="111"/>
      <c r="P20" s="2"/>
      <c r="Q20" s="2"/>
    </row>
    <row r="21" spans="1:17" ht="15.6" x14ac:dyDescent="0.3">
      <c r="A21" s="15">
        <v>15</v>
      </c>
      <c r="B21" s="43" t="s">
        <v>41</v>
      </c>
      <c r="C21" s="39"/>
      <c r="D21" s="22">
        <v>2</v>
      </c>
      <c r="E21" s="23">
        <v>7.35</v>
      </c>
      <c r="F21" s="23">
        <v>2</v>
      </c>
      <c r="G21" s="23"/>
      <c r="H21" s="24">
        <f t="shared" ref="H21:H29" si="4">D21+E21+F21-G21</f>
        <v>11.35</v>
      </c>
      <c r="I21" s="22">
        <v>2.5</v>
      </c>
      <c r="J21" s="23">
        <v>5.7</v>
      </c>
      <c r="K21" s="23">
        <v>2</v>
      </c>
      <c r="L21" s="23"/>
      <c r="M21" s="24">
        <f t="shared" ref="M21:M29" si="5">I21+J21+K21-L21</f>
        <v>10.199999999999999</v>
      </c>
      <c r="N21" s="69">
        <f t="shared" ref="N21:N29" si="6">H21+M21</f>
        <v>21.549999999999997</v>
      </c>
      <c r="O21" s="70">
        <f t="shared" ref="O21:O29" si="7">RANK(N21,N$21:N$29,0)</f>
        <v>1</v>
      </c>
      <c r="P21" s="2"/>
      <c r="Q21" s="2"/>
    </row>
    <row r="22" spans="1:17" ht="15.6" x14ac:dyDescent="0.3">
      <c r="A22" s="21">
        <v>1</v>
      </c>
      <c r="B22" s="44" t="s">
        <v>42</v>
      </c>
      <c r="C22" s="41"/>
      <c r="D22" s="25">
        <v>1.6</v>
      </c>
      <c r="E22" s="26">
        <v>7.05</v>
      </c>
      <c r="F22" s="26">
        <v>2</v>
      </c>
      <c r="G22" s="26"/>
      <c r="H22" s="27">
        <f t="shared" si="4"/>
        <v>10.65</v>
      </c>
      <c r="I22" s="25">
        <v>2</v>
      </c>
      <c r="J22" s="26">
        <v>6.75</v>
      </c>
      <c r="K22" s="26">
        <v>2</v>
      </c>
      <c r="L22" s="26"/>
      <c r="M22" s="27">
        <f t="shared" si="5"/>
        <v>10.75</v>
      </c>
      <c r="N22" s="65">
        <f t="shared" si="6"/>
        <v>21.4</v>
      </c>
      <c r="O22" s="66">
        <f t="shared" si="7"/>
        <v>2</v>
      </c>
    </row>
    <row r="23" spans="1:17" ht="15.6" x14ac:dyDescent="0.3">
      <c r="A23" s="21">
        <v>12</v>
      </c>
      <c r="B23" s="44" t="s">
        <v>38</v>
      </c>
      <c r="C23" s="41"/>
      <c r="D23" s="25">
        <v>1.6</v>
      </c>
      <c r="E23" s="26">
        <v>6.65</v>
      </c>
      <c r="F23" s="26">
        <v>2</v>
      </c>
      <c r="G23" s="26"/>
      <c r="H23" s="27">
        <f t="shared" si="4"/>
        <v>10.25</v>
      </c>
      <c r="I23" s="25">
        <v>1.6</v>
      </c>
      <c r="J23" s="26">
        <v>6.4</v>
      </c>
      <c r="K23" s="26">
        <v>2</v>
      </c>
      <c r="L23" s="26"/>
      <c r="M23" s="27">
        <f t="shared" si="5"/>
        <v>10</v>
      </c>
      <c r="N23" s="65">
        <f t="shared" si="6"/>
        <v>20.25</v>
      </c>
      <c r="O23" s="66">
        <f t="shared" si="7"/>
        <v>3</v>
      </c>
    </row>
    <row r="24" spans="1:17" ht="15.6" x14ac:dyDescent="0.3">
      <c r="A24" s="21">
        <v>10</v>
      </c>
      <c r="B24" s="44" t="s">
        <v>31</v>
      </c>
      <c r="C24" s="41">
        <v>3</v>
      </c>
      <c r="D24" s="25">
        <v>1.8</v>
      </c>
      <c r="E24" s="26">
        <v>5.7</v>
      </c>
      <c r="F24" s="26">
        <v>2</v>
      </c>
      <c r="G24" s="26"/>
      <c r="H24" s="27">
        <f t="shared" si="4"/>
        <v>9.5</v>
      </c>
      <c r="I24" s="25">
        <v>1.7</v>
      </c>
      <c r="J24" s="26">
        <v>6.45</v>
      </c>
      <c r="K24" s="26">
        <v>1.7</v>
      </c>
      <c r="L24" s="26"/>
      <c r="M24" s="27">
        <f t="shared" si="5"/>
        <v>9.85</v>
      </c>
      <c r="N24" s="65">
        <f t="shared" si="6"/>
        <v>19.350000000000001</v>
      </c>
      <c r="O24" s="66">
        <f t="shared" si="7"/>
        <v>4</v>
      </c>
    </row>
    <row r="25" spans="1:17" ht="15.6" x14ac:dyDescent="0.3">
      <c r="A25" s="21">
        <v>9</v>
      </c>
      <c r="B25" s="44" t="s">
        <v>37</v>
      </c>
      <c r="C25" s="41">
        <v>1</v>
      </c>
      <c r="D25" s="25">
        <v>1.1000000000000001</v>
      </c>
      <c r="E25" s="26">
        <v>6.6</v>
      </c>
      <c r="F25" s="26">
        <v>2</v>
      </c>
      <c r="G25" s="26"/>
      <c r="H25" s="27">
        <f t="shared" si="4"/>
        <v>9.6999999999999993</v>
      </c>
      <c r="I25" s="25">
        <v>1.5</v>
      </c>
      <c r="J25" s="26">
        <v>5.85</v>
      </c>
      <c r="K25" s="26">
        <v>2</v>
      </c>
      <c r="L25" s="26"/>
      <c r="M25" s="27">
        <f t="shared" si="5"/>
        <v>9.35</v>
      </c>
      <c r="N25" s="65">
        <f t="shared" si="6"/>
        <v>19.049999999999997</v>
      </c>
      <c r="O25" s="66">
        <f t="shared" si="7"/>
        <v>5</v>
      </c>
    </row>
    <row r="26" spans="1:17" ht="15.6" x14ac:dyDescent="0.3">
      <c r="A26" s="21">
        <v>14</v>
      </c>
      <c r="B26" s="44" t="s">
        <v>40</v>
      </c>
      <c r="C26" s="41">
        <v>3</v>
      </c>
      <c r="D26" s="25">
        <v>1.6</v>
      </c>
      <c r="E26" s="26">
        <v>5.4</v>
      </c>
      <c r="F26" s="26">
        <v>1.8</v>
      </c>
      <c r="G26" s="26"/>
      <c r="H26" s="27">
        <f t="shared" si="4"/>
        <v>8.8000000000000007</v>
      </c>
      <c r="I26" s="25">
        <v>1.6</v>
      </c>
      <c r="J26" s="26">
        <v>5.55</v>
      </c>
      <c r="K26" s="26">
        <v>2</v>
      </c>
      <c r="L26" s="26"/>
      <c r="M26" s="27">
        <f t="shared" si="5"/>
        <v>9.15</v>
      </c>
      <c r="N26" s="65">
        <f t="shared" si="6"/>
        <v>17.950000000000003</v>
      </c>
      <c r="O26" s="66">
        <f t="shared" si="7"/>
        <v>6</v>
      </c>
    </row>
    <row r="27" spans="1:17" ht="15.6" x14ac:dyDescent="0.3">
      <c r="A27" s="21">
        <v>11</v>
      </c>
      <c r="B27" s="44" t="s">
        <v>32</v>
      </c>
      <c r="C27" s="41">
        <v>1</v>
      </c>
      <c r="D27" s="25">
        <v>1.6</v>
      </c>
      <c r="E27" s="26">
        <v>5.0999999999999996</v>
      </c>
      <c r="F27" s="26">
        <v>1.9</v>
      </c>
      <c r="G27" s="26"/>
      <c r="H27" s="27">
        <f t="shared" si="4"/>
        <v>8.6</v>
      </c>
      <c r="I27" s="25">
        <v>1.5</v>
      </c>
      <c r="J27" s="26">
        <v>5.55</v>
      </c>
      <c r="K27" s="26">
        <v>2</v>
      </c>
      <c r="L27" s="26"/>
      <c r="M27" s="27">
        <f t="shared" si="5"/>
        <v>9.0500000000000007</v>
      </c>
      <c r="N27" s="65">
        <f t="shared" si="6"/>
        <v>17.649999999999999</v>
      </c>
      <c r="O27" s="66">
        <f t="shared" si="7"/>
        <v>7</v>
      </c>
    </row>
    <row r="28" spans="1:17" ht="15.6" x14ac:dyDescent="0.3">
      <c r="A28" s="21">
        <v>13</v>
      </c>
      <c r="B28" s="44" t="s">
        <v>39</v>
      </c>
      <c r="C28" s="41" t="s">
        <v>21</v>
      </c>
      <c r="D28" s="25">
        <v>1.4</v>
      </c>
      <c r="E28" s="26">
        <v>4.75</v>
      </c>
      <c r="F28" s="26">
        <v>1.7</v>
      </c>
      <c r="G28" s="26"/>
      <c r="H28" s="27">
        <f t="shared" si="4"/>
        <v>7.8500000000000005</v>
      </c>
      <c r="I28" s="25">
        <v>1.5</v>
      </c>
      <c r="J28" s="26">
        <v>5.6</v>
      </c>
      <c r="K28" s="26">
        <v>2</v>
      </c>
      <c r="L28" s="26"/>
      <c r="M28" s="27">
        <f t="shared" si="5"/>
        <v>9.1</v>
      </c>
      <c r="N28" s="65">
        <f t="shared" si="6"/>
        <v>16.95</v>
      </c>
      <c r="O28" s="66">
        <f t="shared" si="7"/>
        <v>8</v>
      </c>
    </row>
    <row r="29" spans="1:17" ht="16.2" thickBot="1" x14ac:dyDescent="0.35">
      <c r="A29" s="16">
        <v>8</v>
      </c>
      <c r="B29" s="45" t="s">
        <v>36</v>
      </c>
      <c r="C29" s="42">
        <v>5</v>
      </c>
      <c r="D29" s="28">
        <v>1.4</v>
      </c>
      <c r="E29" s="29">
        <v>4.7</v>
      </c>
      <c r="F29" s="29">
        <v>2</v>
      </c>
      <c r="G29" s="29"/>
      <c r="H29" s="30">
        <f t="shared" si="4"/>
        <v>8.1</v>
      </c>
      <c r="I29" s="57">
        <v>1.4</v>
      </c>
      <c r="J29" s="58">
        <v>3.2</v>
      </c>
      <c r="K29" s="58">
        <v>2</v>
      </c>
      <c r="L29" s="29"/>
      <c r="M29" s="30">
        <f t="shared" si="5"/>
        <v>6.6</v>
      </c>
      <c r="N29" s="67">
        <f t="shared" si="6"/>
        <v>14.7</v>
      </c>
      <c r="O29" s="68">
        <f t="shared" si="7"/>
        <v>9</v>
      </c>
    </row>
    <row r="30" spans="1:17" ht="15.6" x14ac:dyDescent="0.3">
      <c r="A30" s="1"/>
      <c r="B30" s="53"/>
      <c r="C30" s="1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54"/>
      <c r="O30" s="55"/>
      <c r="P30" s="2"/>
      <c r="Q30" s="2"/>
    </row>
    <row r="31" spans="1:17" x14ac:dyDescent="0.3">
      <c r="A31" s="1"/>
      <c r="B31" s="2"/>
      <c r="C31" s="1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54"/>
      <c r="O31" s="55"/>
      <c r="P31" s="2"/>
      <c r="Q31" s="2"/>
    </row>
    <row r="32" spans="1:17" x14ac:dyDescent="0.3">
      <c r="A32" s="1"/>
      <c r="B32" s="2"/>
      <c r="C32" s="1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54"/>
      <c r="O32" s="55"/>
      <c r="P32" s="2"/>
      <c r="Q32" s="2"/>
    </row>
    <row r="33" spans="1:17" x14ac:dyDescent="0.3">
      <c r="A33" s="116" t="s">
        <v>44</v>
      </c>
      <c r="B33" s="1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55"/>
      <c r="O33" s="55"/>
      <c r="P33" s="2"/>
      <c r="Q33" s="2"/>
    </row>
    <row r="34" spans="1:17" ht="15" thickBot="1" x14ac:dyDescent="0.3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55"/>
      <c r="O34" s="55"/>
      <c r="P34" s="2"/>
      <c r="Q34" s="2"/>
    </row>
    <row r="35" spans="1:17" ht="15.75" customHeight="1" x14ac:dyDescent="0.3">
      <c r="A35" s="117" t="s">
        <v>0</v>
      </c>
      <c r="B35" s="106" t="s">
        <v>1</v>
      </c>
      <c r="C35" s="106" t="s">
        <v>11</v>
      </c>
      <c r="D35" s="112" t="s">
        <v>2</v>
      </c>
      <c r="E35" s="113"/>
      <c r="F35" s="113"/>
      <c r="G35" s="113"/>
      <c r="H35" s="114"/>
      <c r="I35" s="108" t="s">
        <v>3</v>
      </c>
      <c r="J35" s="109"/>
      <c r="K35" s="109"/>
      <c r="L35" s="109"/>
      <c r="M35" s="110"/>
      <c r="N35" s="106" t="s">
        <v>4</v>
      </c>
      <c r="O35" s="106" t="s">
        <v>5</v>
      </c>
      <c r="P35" s="2"/>
      <c r="Q35" s="2"/>
    </row>
    <row r="36" spans="1:17" ht="15" thickBot="1" x14ac:dyDescent="0.35">
      <c r="A36" s="118"/>
      <c r="B36" s="107"/>
      <c r="C36" s="107"/>
      <c r="D36" s="12" t="s">
        <v>6</v>
      </c>
      <c r="E36" s="13" t="s">
        <v>8</v>
      </c>
      <c r="F36" s="13" t="s">
        <v>7</v>
      </c>
      <c r="G36" s="13" t="s">
        <v>9</v>
      </c>
      <c r="H36" s="14"/>
      <c r="I36" s="12" t="s">
        <v>6</v>
      </c>
      <c r="J36" s="13" t="s">
        <v>8</v>
      </c>
      <c r="K36" s="13" t="s">
        <v>7</v>
      </c>
      <c r="L36" s="13" t="s">
        <v>9</v>
      </c>
      <c r="M36" s="14"/>
      <c r="N36" s="107"/>
      <c r="O36" s="115"/>
      <c r="P36" s="2"/>
      <c r="Q36" s="2"/>
    </row>
    <row r="37" spans="1:17" ht="15.6" x14ac:dyDescent="0.3">
      <c r="A37" s="15">
        <v>23</v>
      </c>
      <c r="B37" s="43" t="s">
        <v>28</v>
      </c>
      <c r="C37" s="76" t="s">
        <v>21</v>
      </c>
      <c r="D37" s="22">
        <v>3.2</v>
      </c>
      <c r="E37" s="23">
        <v>7.1</v>
      </c>
      <c r="F37" s="23">
        <v>2</v>
      </c>
      <c r="G37" s="23"/>
      <c r="H37" s="24">
        <f t="shared" ref="H37:H43" si="8">D37+E37+F37-G37</f>
        <v>12.3</v>
      </c>
      <c r="I37" s="22">
        <v>2.8</v>
      </c>
      <c r="J37" s="23">
        <v>5.73</v>
      </c>
      <c r="K37" s="23">
        <v>2</v>
      </c>
      <c r="L37" s="23"/>
      <c r="M37" s="24">
        <f t="shared" ref="M37:M43" si="9">I37+J37+K37-L37</f>
        <v>10.530000000000001</v>
      </c>
      <c r="N37" s="80">
        <f t="shared" ref="N37:N43" si="10">H37+M37</f>
        <v>22.830000000000002</v>
      </c>
      <c r="O37" s="70">
        <f t="shared" ref="O37:O43" si="11">RANK(N37,N$37:N$43,0)</f>
        <v>1</v>
      </c>
      <c r="P37" s="2"/>
      <c r="Q37" s="2"/>
    </row>
    <row r="38" spans="1:17" ht="15.6" x14ac:dyDescent="0.3">
      <c r="A38" s="21">
        <v>21</v>
      </c>
      <c r="B38" s="44" t="s">
        <v>26</v>
      </c>
      <c r="C38" s="49" t="s">
        <v>21</v>
      </c>
      <c r="D38" s="31">
        <v>3.1</v>
      </c>
      <c r="E38" s="32">
        <v>6.6</v>
      </c>
      <c r="F38" s="32">
        <v>2</v>
      </c>
      <c r="G38" s="32"/>
      <c r="H38" s="33">
        <f t="shared" si="8"/>
        <v>11.7</v>
      </c>
      <c r="I38" s="31">
        <v>2.7</v>
      </c>
      <c r="J38" s="32">
        <v>5.5</v>
      </c>
      <c r="K38" s="32">
        <v>2</v>
      </c>
      <c r="L38" s="32"/>
      <c r="M38" s="33">
        <f t="shared" si="9"/>
        <v>10.199999999999999</v>
      </c>
      <c r="N38" s="81">
        <f t="shared" si="10"/>
        <v>21.9</v>
      </c>
      <c r="O38" s="66">
        <f t="shared" si="11"/>
        <v>2</v>
      </c>
      <c r="P38" s="2"/>
      <c r="Q38" s="2"/>
    </row>
    <row r="39" spans="1:17" ht="15.6" x14ac:dyDescent="0.3">
      <c r="A39" s="21">
        <v>22</v>
      </c>
      <c r="B39" s="44" t="s">
        <v>27</v>
      </c>
      <c r="C39" s="49">
        <v>5</v>
      </c>
      <c r="D39" s="31">
        <v>2.6</v>
      </c>
      <c r="E39" s="32">
        <v>6.7</v>
      </c>
      <c r="F39" s="32">
        <v>2</v>
      </c>
      <c r="G39" s="32"/>
      <c r="H39" s="33">
        <f t="shared" si="8"/>
        <v>11.3</v>
      </c>
      <c r="I39" s="31">
        <v>2.4</v>
      </c>
      <c r="J39" s="32">
        <v>5.86</v>
      </c>
      <c r="K39" s="32">
        <v>1.8</v>
      </c>
      <c r="L39" s="32"/>
      <c r="M39" s="33">
        <f t="shared" si="9"/>
        <v>10.06</v>
      </c>
      <c r="N39" s="81">
        <f t="shared" si="10"/>
        <v>21.36</v>
      </c>
      <c r="O39" s="66">
        <f t="shared" si="11"/>
        <v>3</v>
      </c>
      <c r="P39" s="2"/>
      <c r="Q39" s="2"/>
    </row>
    <row r="40" spans="1:17" ht="15.6" x14ac:dyDescent="0.3">
      <c r="A40" s="21">
        <v>24</v>
      </c>
      <c r="B40" s="44" t="s">
        <v>29</v>
      </c>
      <c r="C40" s="49" t="s">
        <v>21</v>
      </c>
      <c r="D40" s="31">
        <v>2.4</v>
      </c>
      <c r="E40" s="32">
        <v>6.8</v>
      </c>
      <c r="F40" s="32">
        <v>2</v>
      </c>
      <c r="G40" s="32"/>
      <c r="H40" s="33">
        <f t="shared" si="8"/>
        <v>11.2</v>
      </c>
      <c r="I40" s="31">
        <v>2.1</v>
      </c>
      <c r="J40" s="32">
        <v>5.83</v>
      </c>
      <c r="K40" s="32">
        <v>1.9</v>
      </c>
      <c r="L40" s="32"/>
      <c r="M40" s="33">
        <f t="shared" si="9"/>
        <v>9.83</v>
      </c>
      <c r="N40" s="81">
        <f t="shared" si="10"/>
        <v>21.03</v>
      </c>
      <c r="O40" s="66">
        <f t="shared" si="11"/>
        <v>4</v>
      </c>
      <c r="P40" s="2"/>
      <c r="Q40" s="2"/>
    </row>
    <row r="41" spans="1:17" ht="15.6" x14ac:dyDescent="0.3">
      <c r="A41" s="21">
        <v>20</v>
      </c>
      <c r="B41" s="44" t="s">
        <v>25</v>
      </c>
      <c r="C41" s="49" t="s">
        <v>21</v>
      </c>
      <c r="D41" s="31">
        <v>2</v>
      </c>
      <c r="E41" s="32">
        <v>7.15</v>
      </c>
      <c r="F41" s="32">
        <v>1.8</v>
      </c>
      <c r="G41" s="32"/>
      <c r="H41" s="33">
        <f t="shared" si="8"/>
        <v>10.950000000000001</v>
      </c>
      <c r="I41" s="31">
        <v>1.7</v>
      </c>
      <c r="J41" s="32">
        <v>6.2</v>
      </c>
      <c r="K41" s="32">
        <v>2</v>
      </c>
      <c r="L41" s="32"/>
      <c r="M41" s="33">
        <f t="shared" si="9"/>
        <v>9.9</v>
      </c>
      <c r="N41" s="81">
        <f t="shared" si="10"/>
        <v>20.85</v>
      </c>
      <c r="O41" s="66">
        <f t="shared" si="11"/>
        <v>5</v>
      </c>
      <c r="P41" s="2"/>
      <c r="Q41" s="2"/>
    </row>
    <row r="42" spans="1:17" ht="15.6" x14ac:dyDescent="0.3">
      <c r="A42" s="21">
        <v>17</v>
      </c>
      <c r="B42" s="44" t="s">
        <v>23</v>
      </c>
      <c r="C42" s="49">
        <v>3</v>
      </c>
      <c r="D42" s="31">
        <v>2.2999999999999998</v>
      </c>
      <c r="E42" s="32">
        <v>5.15</v>
      </c>
      <c r="F42" s="32">
        <v>2</v>
      </c>
      <c r="G42" s="32"/>
      <c r="H42" s="33">
        <f t="shared" si="8"/>
        <v>9.4499999999999993</v>
      </c>
      <c r="I42" s="31">
        <v>1.9</v>
      </c>
      <c r="J42" s="32">
        <v>6.33</v>
      </c>
      <c r="K42" s="32">
        <v>2</v>
      </c>
      <c r="L42" s="32"/>
      <c r="M42" s="33">
        <f t="shared" si="9"/>
        <v>10.23</v>
      </c>
      <c r="N42" s="81">
        <f t="shared" si="10"/>
        <v>19.68</v>
      </c>
      <c r="O42" s="66">
        <f t="shared" si="11"/>
        <v>6</v>
      </c>
      <c r="P42" s="2"/>
      <c r="Q42" s="2"/>
    </row>
    <row r="43" spans="1:17" ht="16.2" thickBot="1" x14ac:dyDescent="0.35">
      <c r="A43" s="16">
        <v>18</v>
      </c>
      <c r="B43" s="45" t="s">
        <v>24</v>
      </c>
      <c r="C43" s="79">
        <v>3</v>
      </c>
      <c r="D43" s="57">
        <v>1.7</v>
      </c>
      <c r="E43" s="58">
        <v>5.45</v>
      </c>
      <c r="F43" s="58">
        <v>1.4</v>
      </c>
      <c r="G43" s="58"/>
      <c r="H43" s="52">
        <f t="shared" si="8"/>
        <v>8.5500000000000007</v>
      </c>
      <c r="I43" s="57">
        <v>1.7</v>
      </c>
      <c r="J43" s="58">
        <v>5.93</v>
      </c>
      <c r="K43" s="58">
        <v>1.8</v>
      </c>
      <c r="L43" s="58"/>
      <c r="M43" s="52">
        <f t="shared" si="9"/>
        <v>9.43</v>
      </c>
      <c r="N43" s="82">
        <f t="shared" si="10"/>
        <v>17.98</v>
      </c>
      <c r="O43" s="68">
        <f t="shared" si="11"/>
        <v>7</v>
      </c>
      <c r="P43" s="2"/>
      <c r="Q43" s="2"/>
    </row>
    <row r="45" spans="1:17" ht="15.6" x14ac:dyDescent="0.3">
      <c r="A45" s="1"/>
      <c r="B45" s="53"/>
      <c r="C45" s="1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54"/>
      <c r="O45" s="55"/>
      <c r="P45" s="2"/>
      <c r="Q45" s="2"/>
    </row>
    <row r="46" spans="1:17" x14ac:dyDescent="0.3">
      <c r="A46" s="116" t="s">
        <v>45</v>
      </c>
      <c r="B46" s="11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55"/>
      <c r="O46" s="55"/>
      <c r="P46" s="2"/>
      <c r="Q46" s="2"/>
    </row>
    <row r="47" spans="1:17" ht="15" thickBot="1" x14ac:dyDescent="0.3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55"/>
      <c r="O47" s="55"/>
      <c r="P47" s="2"/>
      <c r="Q47" s="2"/>
    </row>
    <row r="48" spans="1:17" ht="15.75" customHeight="1" x14ac:dyDescent="0.3">
      <c r="A48" s="117" t="s">
        <v>0</v>
      </c>
      <c r="B48" s="106" t="s">
        <v>1</v>
      </c>
      <c r="C48" s="106" t="s">
        <v>11</v>
      </c>
      <c r="D48" s="112" t="s">
        <v>2</v>
      </c>
      <c r="E48" s="113"/>
      <c r="F48" s="113"/>
      <c r="G48" s="113"/>
      <c r="H48" s="114"/>
      <c r="I48" s="108" t="s">
        <v>3</v>
      </c>
      <c r="J48" s="109"/>
      <c r="K48" s="109"/>
      <c r="L48" s="109"/>
      <c r="M48" s="110"/>
      <c r="N48" s="106" t="s">
        <v>4</v>
      </c>
      <c r="O48" s="106" t="s">
        <v>5</v>
      </c>
      <c r="P48" s="2"/>
      <c r="Q48" s="2"/>
    </row>
    <row r="49" spans="1:17" ht="15" thickBot="1" x14ac:dyDescent="0.35">
      <c r="A49" s="118"/>
      <c r="B49" s="107"/>
      <c r="C49" s="107"/>
      <c r="D49" s="12" t="s">
        <v>6</v>
      </c>
      <c r="E49" s="13" t="s">
        <v>8</v>
      </c>
      <c r="F49" s="13" t="s">
        <v>7</v>
      </c>
      <c r="G49" s="13" t="s">
        <v>9</v>
      </c>
      <c r="H49" s="14"/>
      <c r="I49" s="12" t="s">
        <v>6</v>
      </c>
      <c r="J49" s="13" t="s">
        <v>8</v>
      </c>
      <c r="K49" s="13" t="s">
        <v>7</v>
      </c>
      <c r="L49" s="13" t="s">
        <v>9</v>
      </c>
      <c r="M49" s="14"/>
      <c r="N49" s="107"/>
      <c r="O49" s="107"/>
      <c r="P49" s="2"/>
      <c r="Q49" s="2"/>
    </row>
    <row r="50" spans="1:17" ht="15.6" x14ac:dyDescent="0.3">
      <c r="A50" s="21">
        <v>28</v>
      </c>
      <c r="B50" s="44" t="s">
        <v>18</v>
      </c>
      <c r="C50" s="49"/>
      <c r="D50" s="31">
        <v>3.8</v>
      </c>
      <c r="E50" s="32">
        <v>6.45</v>
      </c>
      <c r="F50" s="32">
        <v>2</v>
      </c>
      <c r="G50" s="32"/>
      <c r="H50" s="33">
        <f>D50+E50+F50-G50</f>
        <v>12.25</v>
      </c>
      <c r="I50" s="31">
        <v>2.6</v>
      </c>
      <c r="J50" s="32">
        <v>6.63</v>
      </c>
      <c r="K50" s="32">
        <v>1.9</v>
      </c>
      <c r="L50" s="32"/>
      <c r="M50" s="33">
        <f>I50+J50+K50-L50</f>
        <v>11.13</v>
      </c>
      <c r="N50" s="72">
        <f>H50+M50</f>
        <v>23.380000000000003</v>
      </c>
      <c r="O50" s="70">
        <f>RANK(N50,N$50:N$53,0)</f>
        <v>1</v>
      </c>
      <c r="P50" s="2"/>
      <c r="Q50" s="2"/>
    </row>
    <row r="51" spans="1:17" ht="15.6" x14ac:dyDescent="0.3">
      <c r="A51" s="21">
        <v>26</v>
      </c>
      <c r="B51" s="44" t="s">
        <v>31</v>
      </c>
      <c r="C51" s="49">
        <v>3</v>
      </c>
      <c r="D51" s="31">
        <v>2.6</v>
      </c>
      <c r="E51" s="32">
        <v>5.85</v>
      </c>
      <c r="F51" s="32">
        <v>1.7</v>
      </c>
      <c r="G51" s="32"/>
      <c r="H51" s="33">
        <f>D51+E51+F51-G51</f>
        <v>10.149999999999999</v>
      </c>
      <c r="I51" s="31">
        <v>2.6</v>
      </c>
      <c r="J51" s="32">
        <v>6.66</v>
      </c>
      <c r="K51" s="32">
        <v>2</v>
      </c>
      <c r="L51" s="32"/>
      <c r="M51" s="33">
        <f>I51+J51+K51-L51</f>
        <v>11.26</v>
      </c>
      <c r="N51" s="72">
        <f>H51+M51</f>
        <v>21.409999999999997</v>
      </c>
      <c r="O51" s="66">
        <f>RANK(N51,N$50:N$53,0)</f>
        <v>2</v>
      </c>
      <c r="P51" s="2"/>
      <c r="Q51" s="2"/>
    </row>
    <row r="52" spans="1:17" ht="15.6" x14ac:dyDescent="0.3">
      <c r="A52" s="21">
        <v>25</v>
      </c>
      <c r="B52" s="44" t="s">
        <v>30</v>
      </c>
      <c r="C52" s="49"/>
      <c r="D52" s="31">
        <v>2.4</v>
      </c>
      <c r="E52" s="32">
        <v>6</v>
      </c>
      <c r="F52" s="32">
        <v>1.6</v>
      </c>
      <c r="G52" s="32"/>
      <c r="H52" s="33">
        <f>D52+E52+F52-G52</f>
        <v>10</v>
      </c>
      <c r="I52" s="31">
        <v>2.4</v>
      </c>
      <c r="J52" s="32">
        <v>6.9</v>
      </c>
      <c r="K52" s="32">
        <v>2</v>
      </c>
      <c r="L52" s="32"/>
      <c r="M52" s="33">
        <f>I52+J52+K52-L52</f>
        <v>11.3</v>
      </c>
      <c r="N52" s="72">
        <f>H52+M52</f>
        <v>21.3</v>
      </c>
      <c r="O52" s="66">
        <f>RANK(N52,N$50:N$53,0)</f>
        <v>3</v>
      </c>
      <c r="P52" s="2"/>
      <c r="Q52" s="2"/>
    </row>
    <row r="53" spans="1:17" ht="16.2" thickBot="1" x14ac:dyDescent="0.35">
      <c r="A53" s="20">
        <v>27</v>
      </c>
      <c r="B53" s="45" t="s">
        <v>32</v>
      </c>
      <c r="C53" s="50">
        <v>1</v>
      </c>
      <c r="D53" s="28">
        <v>1.8</v>
      </c>
      <c r="E53" s="29">
        <v>6.15</v>
      </c>
      <c r="F53" s="29">
        <v>1.8</v>
      </c>
      <c r="G53" s="29"/>
      <c r="H53" s="52">
        <f>D53+E53+F53-G53</f>
        <v>9.75</v>
      </c>
      <c r="I53" s="28">
        <v>2</v>
      </c>
      <c r="J53" s="29">
        <v>6.3</v>
      </c>
      <c r="K53" s="29">
        <v>2</v>
      </c>
      <c r="L53" s="29"/>
      <c r="M53" s="52">
        <f>I53+J53+K53-L53</f>
        <v>10.3</v>
      </c>
      <c r="N53" s="74">
        <f>H53+M53</f>
        <v>20.05</v>
      </c>
      <c r="O53" s="68">
        <f>RANK(N53,N$50:N$53,0)</f>
        <v>4</v>
      </c>
      <c r="P53" s="2"/>
      <c r="Q53" s="2"/>
    </row>
    <row r="54" spans="1:17" x14ac:dyDescent="0.3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"/>
      <c r="Q54" s="2"/>
    </row>
    <row r="55" spans="1:17" x14ac:dyDescent="0.3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  <c r="Q55" s="2"/>
    </row>
    <row r="56" spans="1:17" x14ac:dyDescent="0.3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  <c r="Q56" s="2"/>
    </row>
    <row r="57" spans="1:17" x14ac:dyDescent="0.3">
      <c r="A57" s="103" t="s">
        <v>13</v>
      </c>
      <c r="B57" s="103"/>
      <c r="C57" s="18"/>
    </row>
    <row r="58" spans="1:17" ht="15" thickBot="1" x14ac:dyDescent="0.35"/>
    <row r="59" spans="1:17" x14ac:dyDescent="0.3">
      <c r="A59" s="127" t="s">
        <v>0</v>
      </c>
      <c r="B59" s="104" t="s">
        <v>1</v>
      </c>
      <c r="C59" s="104" t="s">
        <v>11</v>
      </c>
      <c r="D59" s="119" t="s">
        <v>2</v>
      </c>
      <c r="E59" s="120"/>
      <c r="F59" s="120"/>
      <c r="G59" s="120"/>
      <c r="H59" s="121"/>
      <c r="I59" s="124" t="s">
        <v>3</v>
      </c>
      <c r="J59" s="125"/>
      <c r="K59" s="125"/>
      <c r="L59" s="125"/>
      <c r="M59" s="126"/>
      <c r="N59" s="104" t="s">
        <v>4</v>
      </c>
      <c r="O59" s="104" t="s">
        <v>5</v>
      </c>
    </row>
    <row r="60" spans="1:17" ht="15" thickBot="1" x14ac:dyDescent="0.35">
      <c r="A60" s="128"/>
      <c r="B60" s="105"/>
      <c r="C60" s="105"/>
      <c r="D60" s="6" t="s">
        <v>6</v>
      </c>
      <c r="E60" s="7" t="s">
        <v>8</v>
      </c>
      <c r="F60" s="7" t="s">
        <v>7</v>
      </c>
      <c r="G60" s="7" t="s">
        <v>9</v>
      </c>
      <c r="H60" s="8"/>
      <c r="I60" s="6" t="s">
        <v>6</v>
      </c>
      <c r="J60" s="7" t="s">
        <v>8</v>
      </c>
      <c r="K60" s="7" t="s">
        <v>7</v>
      </c>
      <c r="L60" s="7" t="s">
        <v>9</v>
      </c>
      <c r="M60" s="8"/>
      <c r="N60" s="105"/>
      <c r="O60" s="105"/>
    </row>
    <row r="61" spans="1:17" ht="15.6" x14ac:dyDescent="0.3">
      <c r="A61" s="15">
        <v>33</v>
      </c>
      <c r="B61" s="43" t="s">
        <v>20</v>
      </c>
      <c r="C61" s="39" t="s">
        <v>21</v>
      </c>
      <c r="D61" s="22">
        <v>3.3</v>
      </c>
      <c r="E61" s="23">
        <v>6.87</v>
      </c>
      <c r="F61" s="23">
        <v>2</v>
      </c>
      <c r="G61" s="34"/>
      <c r="H61" s="24">
        <f>D61+E61+F61-G61</f>
        <v>12.17</v>
      </c>
      <c r="I61" s="22">
        <v>2.4</v>
      </c>
      <c r="J61" s="23">
        <v>7.53</v>
      </c>
      <c r="K61" s="23">
        <v>2</v>
      </c>
      <c r="L61" s="23"/>
      <c r="M61" s="34">
        <f>I61+J61+K61-L61</f>
        <v>11.93</v>
      </c>
      <c r="N61" s="77">
        <f>H61+M61</f>
        <v>24.1</v>
      </c>
      <c r="O61" s="78">
        <f>RANK(N61,N$61:N$65,0)</f>
        <v>1</v>
      </c>
    </row>
    <row r="62" spans="1:17" ht="15.6" x14ac:dyDescent="0.3">
      <c r="A62" s="21">
        <v>31</v>
      </c>
      <c r="B62" s="44" t="s">
        <v>18</v>
      </c>
      <c r="C62" s="40"/>
      <c r="D62" s="31">
        <v>2.7</v>
      </c>
      <c r="E62" s="32">
        <v>6.3</v>
      </c>
      <c r="F62" s="32">
        <v>2</v>
      </c>
      <c r="G62" s="35"/>
      <c r="H62" s="27">
        <f>D62+E62+F62-G62</f>
        <v>11</v>
      </c>
      <c r="I62" s="31">
        <v>2.4</v>
      </c>
      <c r="J62" s="32">
        <v>7.2</v>
      </c>
      <c r="K62" s="32">
        <v>2</v>
      </c>
      <c r="L62" s="32"/>
      <c r="M62" s="51">
        <f>I62+J62+K62-L62</f>
        <v>11.6</v>
      </c>
      <c r="N62" s="83">
        <f>H62+M62</f>
        <v>22.6</v>
      </c>
      <c r="O62" s="73">
        <f>RANK(N62,N$61:N$65,0)</f>
        <v>2</v>
      </c>
    </row>
    <row r="63" spans="1:17" ht="15.6" x14ac:dyDescent="0.3">
      <c r="A63" s="21">
        <v>30</v>
      </c>
      <c r="B63" s="44" t="s">
        <v>17</v>
      </c>
      <c r="C63" s="40">
        <v>5</v>
      </c>
      <c r="D63" s="31">
        <v>3</v>
      </c>
      <c r="E63" s="32">
        <v>5.93</v>
      </c>
      <c r="F63" s="32">
        <v>1.7</v>
      </c>
      <c r="G63" s="35"/>
      <c r="H63" s="27">
        <f>D63+E63+F63-G63</f>
        <v>10.629999999999999</v>
      </c>
      <c r="I63" s="31">
        <v>2.4</v>
      </c>
      <c r="J63" s="32">
        <v>7.06</v>
      </c>
      <c r="K63" s="32">
        <v>2</v>
      </c>
      <c r="L63" s="32"/>
      <c r="M63" s="51">
        <f>I63+J63+K63-L63</f>
        <v>11.459999999999999</v>
      </c>
      <c r="N63" s="83">
        <f>H63+M63</f>
        <v>22.089999999999996</v>
      </c>
      <c r="O63" s="73">
        <f>RANK(N63,N$61:N$65,0)</f>
        <v>3</v>
      </c>
    </row>
    <row r="64" spans="1:17" ht="15.6" x14ac:dyDescent="0.3">
      <c r="A64" s="21">
        <v>29</v>
      </c>
      <c r="B64" s="44" t="s">
        <v>16</v>
      </c>
      <c r="C64" s="40">
        <v>5</v>
      </c>
      <c r="D64" s="31">
        <v>1.6</v>
      </c>
      <c r="E64" s="32">
        <v>6.53</v>
      </c>
      <c r="F64" s="32">
        <v>1.8</v>
      </c>
      <c r="G64" s="35"/>
      <c r="H64" s="27">
        <f>D64+E64+F64-G64</f>
        <v>9.9300000000000015</v>
      </c>
      <c r="I64" s="31">
        <v>2.4</v>
      </c>
      <c r="J64" s="32">
        <v>4.5999999999999996</v>
      </c>
      <c r="K64" s="32">
        <v>2</v>
      </c>
      <c r="L64" s="32"/>
      <c r="M64" s="51">
        <f>I64+J64+K64-L64</f>
        <v>9</v>
      </c>
      <c r="N64" s="83">
        <f>H64+M64</f>
        <v>18.93</v>
      </c>
      <c r="O64" s="73">
        <f>RANK(N64,N$61:N$65,0)</f>
        <v>4</v>
      </c>
    </row>
    <row r="65" spans="1:24" ht="16.2" thickBot="1" x14ac:dyDescent="0.35">
      <c r="A65" s="20">
        <v>32</v>
      </c>
      <c r="B65" s="45" t="s">
        <v>19</v>
      </c>
      <c r="C65" s="42">
        <v>1</v>
      </c>
      <c r="D65" s="28">
        <v>1.6</v>
      </c>
      <c r="E65" s="29">
        <v>4.33</v>
      </c>
      <c r="F65" s="29">
        <v>1.8</v>
      </c>
      <c r="G65" s="37"/>
      <c r="H65" s="30">
        <f>D65+E65+F65-G65</f>
        <v>7.7299999999999995</v>
      </c>
      <c r="I65" s="28">
        <v>1</v>
      </c>
      <c r="J65" s="29">
        <v>5.9</v>
      </c>
      <c r="K65" s="29">
        <v>2</v>
      </c>
      <c r="L65" s="29"/>
      <c r="M65" s="37">
        <f>I65+J65+K65-L65</f>
        <v>8.9</v>
      </c>
      <c r="N65" s="84">
        <f>H65+M65</f>
        <v>16.63</v>
      </c>
      <c r="O65" s="75">
        <f>RANK(N65,N$61:N$65,0)</f>
        <v>5</v>
      </c>
    </row>
    <row r="69" spans="1:24" x14ac:dyDescent="0.3">
      <c r="A69" s="103" t="s">
        <v>10</v>
      </c>
      <c r="B69" s="103"/>
      <c r="C69" s="18"/>
    </row>
    <row r="70" spans="1:24" ht="15" thickBot="1" x14ac:dyDescent="0.35"/>
    <row r="71" spans="1:24" x14ac:dyDescent="0.3">
      <c r="A71" s="129" t="s">
        <v>0</v>
      </c>
      <c r="B71" s="122" t="s">
        <v>1</v>
      </c>
      <c r="C71" s="122" t="s">
        <v>11</v>
      </c>
      <c r="D71" s="132" t="s">
        <v>2</v>
      </c>
      <c r="E71" s="133"/>
      <c r="F71" s="133"/>
      <c r="G71" s="133"/>
      <c r="H71" s="134"/>
      <c r="I71" s="135" t="s">
        <v>3</v>
      </c>
      <c r="J71" s="136"/>
      <c r="K71" s="136"/>
      <c r="L71" s="136"/>
      <c r="M71" s="137"/>
      <c r="N71" s="122" t="s">
        <v>4</v>
      </c>
      <c r="O71" s="122" t="s">
        <v>5</v>
      </c>
    </row>
    <row r="72" spans="1:24" ht="15" thickBot="1" x14ac:dyDescent="0.35">
      <c r="A72" s="130"/>
      <c r="B72" s="131"/>
      <c r="C72" s="131"/>
      <c r="D72" s="9" t="s">
        <v>6</v>
      </c>
      <c r="E72" s="10" t="s">
        <v>8</v>
      </c>
      <c r="F72" s="10" t="s">
        <v>7</v>
      </c>
      <c r="G72" s="10" t="s">
        <v>9</v>
      </c>
      <c r="H72" s="11"/>
      <c r="I72" s="9" t="s">
        <v>6</v>
      </c>
      <c r="J72" s="10" t="s">
        <v>8</v>
      </c>
      <c r="K72" s="10" t="s">
        <v>7</v>
      </c>
      <c r="L72" s="10" t="s">
        <v>9</v>
      </c>
      <c r="M72" s="11"/>
      <c r="N72" s="123"/>
      <c r="O72" s="123"/>
    </row>
    <row r="73" spans="1:24" ht="15" thickBot="1" x14ac:dyDescent="0.35">
      <c r="A73" s="16">
        <v>34</v>
      </c>
      <c r="B73" s="17" t="s">
        <v>15</v>
      </c>
      <c r="C73" s="16">
        <v>5</v>
      </c>
      <c r="D73" s="46">
        <v>2</v>
      </c>
      <c r="E73" s="47">
        <v>6.4</v>
      </c>
      <c r="F73" s="47">
        <v>1.9</v>
      </c>
      <c r="G73" s="47"/>
      <c r="H73" s="48">
        <f>D73+E73+F73-G73</f>
        <v>10.3</v>
      </c>
      <c r="I73" s="46">
        <v>2.4</v>
      </c>
      <c r="J73" s="47">
        <v>6.75</v>
      </c>
      <c r="K73" s="47">
        <v>2</v>
      </c>
      <c r="L73" s="47"/>
      <c r="M73" s="48">
        <f>I73+J73+K73-L73</f>
        <v>11.15</v>
      </c>
      <c r="N73" s="85">
        <f>H73+M73</f>
        <v>21.450000000000003</v>
      </c>
      <c r="O73" s="86">
        <f>RANK(N73,N73,0)</f>
        <v>1</v>
      </c>
    </row>
    <row r="77" spans="1:24" x14ac:dyDescent="0.3"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</row>
    <row r="78" spans="1:24" x14ac:dyDescent="0.3"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</row>
    <row r="79" spans="1:24" x14ac:dyDescent="0.3"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</row>
    <row r="80" spans="1:24" x14ac:dyDescent="0.3"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</row>
    <row r="81" spans="4:24" x14ac:dyDescent="0.3"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</row>
    <row r="82" spans="4:24" x14ac:dyDescent="0.3"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</row>
    <row r="83" spans="4:24" x14ac:dyDescent="0.3"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</row>
    <row r="84" spans="4:24" x14ac:dyDescent="0.3"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</row>
    <row r="85" spans="4:24" x14ac:dyDescent="0.3"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</row>
    <row r="86" spans="4:24" x14ac:dyDescent="0.3"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</row>
    <row r="87" spans="4:24" x14ac:dyDescent="0.3"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</row>
    <row r="88" spans="4:24" x14ac:dyDescent="0.3"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</row>
    <row r="89" spans="4:24" x14ac:dyDescent="0.3"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</row>
  </sheetData>
  <mergeCells count="50">
    <mergeCell ref="O71:O72"/>
    <mergeCell ref="A69:B69"/>
    <mergeCell ref="A71:A72"/>
    <mergeCell ref="B71:B72"/>
    <mergeCell ref="D71:H71"/>
    <mergeCell ref="I71:M71"/>
    <mergeCell ref="C71:C72"/>
    <mergeCell ref="N71:N72"/>
    <mergeCell ref="I59:M59"/>
    <mergeCell ref="C59:C60"/>
    <mergeCell ref="A17:B17"/>
    <mergeCell ref="A19:A20"/>
    <mergeCell ref="B19:B20"/>
    <mergeCell ref="C19:C20"/>
    <mergeCell ref="A57:B57"/>
    <mergeCell ref="A59:A60"/>
    <mergeCell ref="B59:B60"/>
    <mergeCell ref="I48:M48"/>
    <mergeCell ref="N48:N49"/>
    <mergeCell ref="A33:B33"/>
    <mergeCell ref="B35:B36"/>
    <mergeCell ref="A35:A36"/>
    <mergeCell ref="C35:C36"/>
    <mergeCell ref="D59:H59"/>
    <mergeCell ref="A46:B46"/>
    <mergeCell ref="A48:A49"/>
    <mergeCell ref="B48:B49"/>
    <mergeCell ref="C48:C49"/>
    <mergeCell ref="D48:H48"/>
    <mergeCell ref="O59:O60"/>
    <mergeCell ref="N35:N36"/>
    <mergeCell ref="I35:M35"/>
    <mergeCell ref="D19:H19"/>
    <mergeCell ref="I19:M19"/>
    <mergeCell ref="N19:N20"/>
    <mergeCell ref="D35:H35"/>
    <mergeCell ref="O35:O36"/>
    <mergeCell ref="O19:O20"/>
    <mergeCell ref="N59:N60"/>
    <mergeCell ref="O48:O49"/>
    <mergeCell ref="A2:O2"/>
    <mergeCell ref="A3:O3"/>
    <mergeCell ref="D7:H7"/>
    <mergeCell ref="I7:M7"/>
    <mergeCell ref="A7:A8"/>
    <mergeCell ref="B7:B8"/>
    <mergeCell ref="O7:O8"/>
    <mergeCell ref="A5:B5"/>
    <mergeCell ref="C7:C8"/>
    <mergeCell ref="N7:N8"/>
  </mergeCells>
  <phoneticPr fontId="5" type="noConversion"/>
  <pageMargins left="0.7" right="0.7" top="0.78740157499999996" bottom="0.78740157499999996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29"/>
  <sheetViews>
    <sheetView workbookViewId="0">
      <selection activeCell="B33" sqref="B33"/>
    </sheetView>
  </sheetViews>
  <sheetFormatPr defaultRowHeight="14.4" x14ac:dyDescent="0.3"/>
  <cols>
    <col min="2" max="2" width="29.33203125" customWidth="1"/>
    <col min="4" max="7" width="4.5546875" bestFit="1" customWidth="1"/>
    <col min="9" max="12" width="4.5546875" bestFit="1" customWidth="1"/>
  </cols>
  <sheetData>
    <row r="2" spans="1:15" ht="28.8" x14ac:dyDescent="0.55000000000000004">
      <c r="A2" s="89" t="s">
        <v>14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5" ht="18" x14ac:dyDescent="0.35">
      <c r="A3" s="91">
        <v>43071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1:15" x14ac:dyDescent="0.3">
      <c r="C4" s="19"/>
    </row>
    <row r="5" spans="1:15" x14ac:dyDescent="0.3">
      <c r="A5" s="103" t="s">
        <v>12</v>
      </c>
      <c r="B5" s="103"/>
      <c r="C5" s="18"/>
    </row>
    <row r="6" spans="1:15" ht="15" thickBot="1" x14ac:dyDescent="0.35">
      <c r="C6" s="19"/>
    </row>
    <row r="7" spans="1:15" x14ac:dyDescent="0.3">
      <c r="A7" s="99" t="s">
        <v>0</v>
      </c>
      <c r="B7" s="101" t="s">
        <v>1</v>
      </c>
      <c r="C7" s="101" t="s">
        <v>11</v>
      </c>
      <c r="D7" s="93" t="s">
        <v>2</v>
      </c>
      <c r="E7" s="94"/>
      <c r="F7" s="94"/>
      <c r="G7" s="94"/>
      <c r="H7" s="95"/>
      <c r="I7" s="96" t="s">
        <v>3</v>
      </c>
      <c r="J7" s="97"/>
      <c r="K7" s="97"/>
      <c r="L7" s="97"/>
      <c r="M7" s="98"/>
      <c r="N7" s="101" t="s">
        <v>4</v>
      </c>
      <c r="O7" s="101" t="s">
        <v>5</v>
      </c>
    </row>
    <row r="8" spans="1:15" ht="15" thickBot="1" x14ac:dyDescent="0.35">
      <c r="A8" s="100"/>
      <c r="B8" s="102"/>
      <c r="C8" s="102"/>
      <c r="D8" s="60" t="s">
        <v>6</v>
      </c>
      <c r="E8" s="61" t="s">
        <v>8</v>
      </c>
      <c r="F8" s="61" t="s">
        <v>7</v>
      </c>
      <c r="G8" s="61" t="s">
        <v>9</v>
      </c>
      <c r="H8" s="62"/>
      <c r="I8" s="60" t="s">
        <v>6</v>
      </c>
      <c r="J8" s="61" t="s">
        <v>8</v>
      </c>
      <c r="K8" s="61" t="s">
        <v>7</v>
      </c>
      <c r="L8" s="61" t="s">
        <v>9</v>
      </c>
      <c r="M8" s="62"/>
      <c r="N8" s="102"/>
      <c r="O8" s="102"/>
    </row>
    <row r="9" spans="1:15" ht="15.6" x14ac:dyDescent="0.3">
      <c r="A9" s="21">
        <v>4</v>
      </c>
      <c r="B9" s="59" t="s">
        <v>33</v>
      </c>
      <c r="C9" s="40" t="s">
        <v>21</v>
      </c>
      <c r="D9" s="31">
        <v>2.5</v>
      </c>
      <c r="E9" s="32">
        <v>7.8</v>
      </c>
      <c r="F9" s="32">
        <v>2</v>
      </c>
      <c r="G9" s="32"/>
      <c r="H9" s="33">
        <f t="shared" ref="H9:H14" si="0">D9+E9+F9-G9</f>
        <v>12.3</v>
      </c>
      <c r="I9" s="31">
        <v>2.7</v>
      </c>
      <c r="J9" s="32">
        <v>5.4</v>
      </c>
      <c r="K9" s="32">
        <v>2</v>
      </c>
      <c r="L9" s="32"/>
      <c r="M9" s="33">
        <f t="shared" ref="M9:M14" si="1">I9+J9+K9-L9</f>
        <v>10.100000000000001</v>
      </c>
      <c r="N9" s="63">
        <f t="shared" ref="N9:N14" si="2">H9+M9</f>
        <v>22.400000000000002</v>
      </c>
      <c r="O9" s="70">
        <f t="shared" ref="O9:O14" si="3">RANK(N9,N$9:N$14,0)</f>
        <v>1</v>
      </c>
    </row>
    <row r="10" spans="1:15" ht="15.6" x14ac:dyDescent="0.3">
      <c r="A10" s="21">
        <v>5</v>
      </c>
      <c r="B10" s="44" t="s">
        <v>34</v>
      </c>
      <c r="C10" s="40">
        <v>5</v>
      </c>
      <c r="D10" s="31">
        <v>2.9</v>
      </c>
      <c r="E10" s="32">
        <v>6.6</v>
      </c>
      <c r="F10" s="32">
        <v>2</v>
      </c>
      <c r="G10" s="32"/>
      <c r="H10" s="27">
        <f t="shared" si="0"/>
        <v>11.5</v>
      </c>
      <c r="I10" s="31">
        <v>2.2999999999999998</v>
      </c>
      <c r="J10" s="32">
        <v>6.1</v>
      </c>
      <c r="K10" s="32">
        <v>2</v>
      </c>
      <c r="L10" s="32"/>
      <c r="M10" s="27">
        <f t="shared" si="1"/>
        <v>10.399999999999999</v>
      </c>
      <c r="N10" s="65">
        <f t="shared" si="2"/>
        <v>21.9</v>
      </c>
      <c r="O10" s="64">
        <f t="shared" si="3"/>
        <v>2</v>
      </c>
    </row>
    <row r="11" spans="1:15" ht="15.6" x14ac:dyDescent="0.3">
      <c r="A11" s="21">
        <v>6</v>
      </c>
      <c r="B11" s="44" t="s">
        <v>29</v>
      </c>
      <c r="C11" s="40" t="s">
        <v>21</v>
      </c>
      <c r="D11" s="31">
        <v>2.8</v>
      </c>
      <c r="E11" s="32">
        <v>6.6</v>
      </c>
      <c r="F11" s="32">
        <v>2</v>
      </c>
      <c r="G11" s="32"/>
      <c r="H11" s="27">
        <f t="shared" si="0"/>
        <v>11.399999999999999</v>
      </c>
      <c r="I11" s="31">
        <v>2</v>
      </c>
      <c r="J11" s="32">
        <v>6.6</v>
      </c>
      <c r="K11" s="32">
        <v>1.6</v>
      </c>
      <c r="L11" s="32"/>
      <c r="M11" s="27">
        <f t="shared" si="1"/>
        <v>10.199999999999999</v>
      </c>
      <c r="N11" s="65">
        <f t="shared" si="2"/>
        <v>21.599999999999998</v>
      </c>
      <c r="O11" s="64">
        <f t="shared" si="3"/>
        <v>3</v>
      </c>
    </row>
    <row r="12" spans="1:15" ht="15.6" x14ac:dyDescent="0.3">
      <c r="A12" s="21">
        <v>2</v>
      </c>
      <c r="B12" s="44" t="s">
        <v>22</v>
      </c>
      <c r="C12" s="40">
        <v>3</v>
      </c>
      <c r="D12" s="31">
        <v>2.6</v>
      </c>
      <c r="E12" s="32">
        <v>6.4</v>
      </c>
      <c r="F12" s="32">
        <v>1.6</v>
      </c>
      <c r="G12" s="32"/>
      <c r="H12" s="27">
        <f t="shared" si="0"/>
        <v>10.6</v>
      </c>
      <c r="I12" s="31">
        <v>2.2999999999999998</v>
      </c>
      <c r="J12" s="32">
        <v>5.65</v>
      </c>
      <c r="K12" s="32">
        <v>2</v>
      </c>
      <c r="L12" s="32"/>
      <c r="M12" s="27">
        <f t="shared" si="1"/>
        <v>9.9499999999999993</v>
      </c>
      <c r="N12" s="65">
        <f t="shared" si="2"/>
        <v>20.549999999999997</v>
      </c>
      <c r="O12" s="64">
        <f t="shared" si="3"/>
        <v>4</v>
      </c>
    </row>
    <row r="13" spans="1:15" ht="15.6" x14ac:dyDescent="0.3">
      <c r="A13" s="21">
        <v>7</v>
      </c>
      <c r="B13" s="44" t="s">
        <v>35</v>
      </c>
      <c r="C13" s="40" t="s">
        <v>21</v>
      </c>
      <c r="D13" s="31">
        <v>1.6</v>
      </c>
      <c r="E13" s="32">
        <v>6.3</v>
      </c>
      <c r="F13" s="32">
        <v>1.7</v>
      </c>
      <c r="G13" s="32"/>
      <c r="H13" s="27">
        <f t="shared" si="0"/>
        <v>9.6</v>
      </c>
      <c r="I13" s="31">
        <v>1.6</v>
      </c>
      <c r="J13" s="32">
        <v>6.25</v>
      </c>
      <c r="K13" s="32">
        <v>2</v>
      </c>
      <c r="L13" s="32"/>
      <c r="M13" s="27">
        <f t="shared" si="1"/>
        <v>9.85</v>
      </c>
      <c r="N13" s="65">
        <f t="shared" si="2"/>
        <v>19.45</v>
      </c>
      <c r="O13" s="64">
        <f t="shared" si="3"/>
        <v>5</v>
      </c>
    </row>
    <row r="14" spans="1:15" ht="16.2" thickBot="1" x14ac:dyDescent="0.35">
      <c r="A14" s="16">
        <v>3</v>
      </c>
      <c r="B14" s="45" t="s">
        <v>23</v>
      </c>
      <c r="C14" s="56">
        <v>3</v>
      </c>
      <c r="D14" s="57">
        <v>2.1</v>
      </c>
      <c r="E14" s="58">
        <v>4.8</v>
      </c>
      <c r="F14" s="58">
        <v>2</v>
      </c>
      <c r="G14" s="58"/>
      <c r="H14" s="30">
        <f t="shared" si="0"/>
        <v>8.9</v>
      </c>
      <c r="I14" s="57">
        <v>1.9</v>
      </c>
      <c r="J14" s="58">
        <v>4.8</v>
      </c>
      <c r="K14" s="58">
        <v>2</v>
      </c>
      <c r="L14" s="58"/>
      <c r="M14" s="30">
        <f t="shared" si="1"/>
        <v>8.6999999999999993</v>
      </c>
      <c r="N14" s="67">
        <f t="shared" si="2"/>
        <v>17.600000000000001</v>
      </c>
      <c r="O14" s="71">
        <f t="shared" si="3"/>
        <v>6</v>
      </c>
    </row>
    <row r="15" spans="1:15" x14ac:dyDescent="0.3">
      <c r="C15" s="19"/>
      <c r="N15" s="38"/>
      <c r="O15" s="38"/>
    </row>
    <row r="16" spans="1:15" ht="15.6" x14ac:dyDescent="0.3">
      <c r="A16" s="1"/>
      <c r="B16" s="53"/>
      <c r="C16" s="1"/>
      <c r="D16" s="36"/>
      <c r="E16" s="36"/>
      <c r="F16" s="36"/>
      <c r="G16" s="36"/>
      <c r="H16" s="36"/>
      <c r="I16" s="36"/>
      <c r="J16" s="36"/>
      <c r="K16" s="36"/>
      <c r="L16" s="36"/>
      <c r="M16" s="54"/>
      <c r="N16" s="54"/>
      <c r="O16" s="55"/>
    </row>
    <row r="17" spans="1:15" x14ac:dyDescent="0.3">
      <c r="A17" s="103" t="s">
        <v>43</v>
      </c>
      <c r="B17" s="103"/>
      <c r="C17" s="18"/>
      <c r="N17" s="38"/>
      <c r="O17" s="38"/>
    </row>
    <row r="18" spans="1:15" ht="15" thickBot="1" x14ac:dyDescent="0.35">
      <c r="C18" s="19"/>
      <c r="N18" s="38"/>
      <c r="O18" s="38"/>
    </row>
    <row r="19" spans="1:15" x14ac:dyDescent="0.3">
      <c r="A19" s="99" t="s">
        <v>0</v>
      </c>
      <c r="B19" s="101" t="s">
        <v>1</v>
      </c>
      <c r="C19" s="101" t="s">
        <v>11</v>
      </c>
      <c r="D19" s="93" t="s">
        <v>2</v>
      </c>
      <c r="E19" s="94"/>
      <c r="F19" s="94"/>
      <c r="G19" s="94"/>
      <c r="H19" s="95"/>
      <c r="I19" s="96" t="s">
        <v>3</v>
      </c>
      <c r="J19" s="97"/>
      <c r="K19" s="97"/>
      <c r="L19" s="97"/>
      <c r="M19" s="98"/>
      <c r="N19" s="101" t="s">
        <v>4</v>
      </c>
      <c r="O19" s="101" t="s">
        <v>5</v>
      </c>
    </row>
    <row r="20" spans="1:15" ht="15" thickBot="1" x14ac:dyDescent="0.35">
      <c r="A20" s="100"/>
      <c r="B20" s="111"/>
      <c r="C20" s="102"/>
      <c r="D20" s="3" t="s">
        <v>6</v>
      </c>
      <c r="E20" s="4" t="s">
        <v>8</v>
      </c>
      <c r="F20" s="4" t="s">
        <v>7</v>
      </c>
      <c r="G20" s="4" t="s">
        <v>9</v>
      </c>
      <c r="H20" s="5"/>
      <c r="I20" s="3" t="s">
        <v>6</v>
      </c>
      <c r="J20" s="4" t="s">
        <v>8</v>
      </c>
      <c r="K20" s="4" t="s">
        <v>7</v>
      </c>
      <c r="L20" s="4" t="s">
        <v>9</v>
      </c>
      <c r="M20" s="5"/>
      <c r="N20" s="111"/>
      <c r="O20" s="111"/>
    </row>
    <row r="21" spans="1:15" ht="15.6" x14ac:dyDescent="0.3">
      <c r="A21" s="15">
        <v>15</v>
      </c>
      <c r="B21" s="43" t="s">
        <v>41</v>
      </c>
      <c r="C21" s="39"/>
      <c r="D21" s="22">
        <v>2</v>
      </c>
      <c r="E21" s="23">
        <v>7.35</v>
      </c>
      <c r="F21" s="23">
        <v>2</v>
      </c>
      <c r="G21" s="23"/>
      <c r="H21" s="24">
        <f t="shared" ref="H21:H29" si="4">D21+E21+F21-G21</f>
        <v>11.35</v>
      </c>
      <c r="I21" s="22">
        <v>2.5</v>
      </c>
      <c r="J21" s="23">
        <v>5.7</v>
      </c>
      <c r="K21" s="23">
        <v>2</v>
      </c>
      <c r="L21" s="23"/>
      <c r="M21" s="24">
        <f t="shared" ref="M21:M29" si="5">I21+J21+K21-L21</f>
        <v>10.199999999999999</v>
      </c>
      <c r="N21" s="69">
        <f t="shared" ref="N21:N29" si="6">H21+M21</f>
        <v>21.549999999999997</v>
      </c>
      <c r="O21" s="70">
        <f t="shared" ref="O21:O29" si="7">RANK(N21,N$21:N$29,0)</f>
        <v>1</v>
      </c>
    </row>
    <row r="22" spans="1:15" ht="15.6" x14ac:dyDescent="0.3">
      <c r="A22" s="21">
        <v>1</v>
      </c>
      <c r="B22" s="44" t="s">
        <v>42</v>
      </c>
      <c r="C22" s="41"/>
      <c r="D22" s="25">
        <v>1.6</v>
      </c>
      <c r="E22" s="26">
        <v>7.05</v>
      </c>
      <c r="F22" s="26">
        <v>2</v>
      </c>
      <c r="G22" s="26"/>
      <c r="H22" s="27">
        <f t="shared" si="4"/>
        <v>10.65</v>
      </c>
      <c r="I22" s="25">
        <v>2</v>
      </c>
      <c r="J22" s="26">
        <v>6.75</v>
      </c>
      <c r="K22" s="26">
        <v>2</v>
      </c>
      <c r="L22" s="26"/>
      <c r="M22" s="27">
        <f t="shared" si="5"/>
        <v>10.75</v>
      </c>
      <c r="N22" s="65">
        <f t="shared" si="6"/>
        <v>21.4</v>
      </c>
      <c r="O22" s="66">
        <f t="shared" si="7"/>
        <v>2</v>
      </c>
    </row>
    <row r="23" spans="1:15" ht="15.6" x14ac:dyDescent="0.3">
      <c r="A23" s="21">
        <v>12</v>
      </c>
      <c r="B23" s="44" t="s">
        <v>38</v>
      </c>
      <c r="C23" s="41"/>
      <c r="D23" s="25">
        <v>1.6</v>
      </c>
      <c r="E23" s="26">
        <v>6.65</v>
      </c>
      <c r="F23" s="26">
        <v>2</v>
      </c>
      <c r="G23" s="26"/>
      <c r="H23" s="27">
        <f t="shared" si="4"/>
        <v>10.25</v>
      </c>
      <c r="I23" s="25">
        <v>1.6</v>
      </c>
      <c r="J23" s="26">
        <v>6.4</v>
      </c>
      <c r="K23" s="26">
        <v>2</v>
      </c>
      <c r="L23" s="26"/>
      <c r="M23" s="27">
        <f t="shared" si="5"/>
        <v>10</v>
      </c>
      <c r="N23" s="65">
        <f t="shared" si="6"/>
        <v>20.25</v>
      </c>
      <c r="O23" s="66">
        <f t="shared" si="7"/>
        <v>3</v>
      </c>
    </row>
    <row r="24" spans="1:15" ht="15.6" x14ac:dyDescent="0.3">
      <c r="A24" s="21">
        <v>10</v>
      </c>
      <c r="B24" s="44" t="s">
        <v>31</v>
      </c>
      <c r="C24" s="41">
        <v>3</v>
      </c>
      <c r="D24" s="25">
        <v>1.8</v>
      </c>
      <c r="E24" s="26">
        <v>5.7</v>
      </c>
      <c r="F24" s="26">
        <v>2</v>
      </c>
      <c r="G24" s="26"/>
      <c r="H24" s="27">
        <f t="shared" si="4"/>
        <v>9.5</v>
      </c>
      <c r="I24" s="25">
        <v>1.7</v>
      </c>
      <c r="J24" s="26">
        <v>6.45</v>
      </c>
      <c r="K24" s="26">
        <v>1.7</v>
      </c>
      <c r="L24" s="26"/>
      <c r="M24" s="27">
        <f t="shared" si="5"/>
        <v>9.85</v>
      </c>
      <c r="N24" s="65">
        <f t="shared" si="6"/>
        <v>19.350000000000001</v>
      </c>
      <c r="O24" s="66">
        <f t="shared" si="7"/>
        <v>4</v>
      </c>
    </row>
    <row r="25" spans="1:15" ht="15.6" x14ac:dyDescent="0.3">
      <c r="A25" s="21">
        <v>9</v>
      </c>
      <c r="B25" s="44" t="s">
        <v>37</v>
      </c>
      <c r="C25" s="41">
        <v>1</v>
      </c>
      <c r="D25" s="25">
        <v>1.1000000000000001</v>
      </c>
      <c r="E25" s="26">
        <v>6.6</v>
      </c>
      <c r="F25" s="26">
        <v>2</v>
      </c>
      <c r="G25" s="26"/>
      <c r="H25" s="27">
        <f t="shared" si="4"/>
        <v>9.6999999999999993</v>
      </c>
      <c r="I25" s="25">
        <v>1.5</v>
      </c>
      <c r="J25" s="26">
        <v>5.85</v>
      </c>
      <c r="K25" s="26">
        <v>2</v>
      </c>
      <c r="L25" s="26"/>
      <c r="M25" s="27">
        <f t="shared" si="5"/>
        <v>9.35</v>
      </c>
      <c r="N25" s="65">
        <f t="shared" si="6"/>
        <v>19.049999999999997</v>
      </c>
      <c r="O25" s="66">
        <f t="shared" si="7"/>
        <v>5</v>
      </c>
    </row>
    <row r="26" spans="1:15" ht="15.6" x14ac:dyDescent="0.3">
      <c r="A26" s="21">
        <v>14</v>
      </c>
      <c r="B26" s="44" t="s">
        <v>40</v>
      </c>
      <c r="C26" s="41">
        <v>3</v>
      </c>
      <c r="D26" s="25">
        <v>1.6</v>
      </c>
      <c r="E26" s="26">
        <v>5.4</v>
      </c>
      <c r="F26" s="26">
        <v>1.8</v>
      </c>
      <c r="G26" s="26"/>
      <c r="H26" s="27">
        <f t="shared" si="4"/>
        <v>8.8000000000000007</v>
      </c>
      <c r="I26" s="25">
        <v>1.6</v>
      </c>
      <c r="J26" s="26">
        <v>5.55</v>
      </c>
      <c r="K26" s="26">
        <v>2</v>
      </c>
      <c r="L26" s="26"/>
      <c r="M26" s="27">
        <f t="shared" si="5"/>
        <v>9.15</v>
      </c>
      <c r="N26" s="65">
        <f t="shared" si="6"/>
        <v>17.950000000000003</v>
      </c>
      <c r="O26" s="66">
        <f t="shared" si="7"/>
        <v>6</v>
      </c>
    </row>
    <row r="27" spans="1:15" ht="15.6" x14ac:dyDescent="0.3">
      <c r="A27" s="21">
        <v>11</v>
      </c>
      <c r="B27" s="44" t="s">
        <v>32</v>
      </c>
      <c r="C27" s="41">
        <v>1</v>
      </c>
      <c r="D27" s="25">
        <v>1.6</v>
      </c>
      <c r="E27" s="26">
        <v>5.0999999999999996</v>
      </c>
      <c r="F27" s="26">
        <v>1.9</v>
      </c>
      <c r="G27" s="26"/>
      <c r="H27" s="27">
        <f t="shared" si="4"/>
        <v>8.6</v>
      </c>
      <c r="I27" s="25">
        <v>1.5</v>
      </c>
      <c r="J27" s="26">
        <v>5.55</v>
      </c>
      <c r="K27" s="26">
        <v>2</v>
      </c>
      <c r="L27" s="26"/>
      <c r="M27" s="27">
        <f t="shared" si="5"/>
        <v>9.0500000000000007</v>
      </c>
      <c r="N27" s="65">
        <f t="shared" si="6"/>
        <v>17.649999999999999</v>
      </c>
      <c r="O27" s="66">
        <f t="shared" si="7"/>
        <v>7</v>
      </c>
    </row>
    <row r="28" spans="1:15" ht="15.6" x14ac:dyDescent="0.3">
      <c r="A28" s="21">
        <v>13</v>
      </c>
      <c r="B28" s="44" t="s">
        <v>39</v>
      </c>
      <c r="C28" s="41" t="s">
        <v>21</v>
      </c>
      <c r="D28" s="25">
        <v>1.4</v>
      </c>
      <c r="E28" s="26">
        <v>4.75</v>
      </c>
      <c r="F28" s="26">
        <v>1.7</v>
      </c>
      <c r="G28" s="26"/>
      <c r="H28" s="27">
        <f t="shared" si="4"/>
        <v>7.8500000000000005</v>
      </c>
      <c r="I28" s="25">
        <v>1.5</v>
      </c>
      <c r="J28" s="26">
        <v>5.6</v>
      </c>
      <c r="K28" s="26">
        <v>2</v>
      </c>
      <c r="L28" s="26"/>
      <c r="M28" s="27">
        <f t="shared" si="5"/>
        <v>9.1</v>
      </c>
      <c r="N28" s="65">
        <f t="shared" si="6"/>
        <v>16.95</v>
      </c>
      <c r="O28" s="66">
        <f t="shared" si="7"/>
        <v>8</v>
      </c>
    </row>
    <row r="29" spans="1:15" ht="16.2" thickBot="1" x14ac:dyDescent="0.35">
      <c r="A29" s="16">
        <v>8</v>
      </c>
      <c r="B29" s="45" t="s">
        <v>36</v>
      </c>
      <c r="C29" s="42">
        <v>5</v>
      </c>
      <c r="D29" s="28">
        <v>1.4</v>
      </c>
      <c r="E29" s="29">
        <v>4.7</v>
      </c>
      <c r="F29" s="29">
        <v>2</v>
      </c>
      <c r="G29" s="29"/>
      <c r="H29" s="30">
        <f t="shared" si="4"/>
        <v>8.1</v>
      </c>
      <c r="I29" s="28">
        <v>1.4</v>
      </c>
      <c r="J29" s="29">
        <v>3.2</v>
      </c>
      <c r="K29" s="29">
        <v>2</v>
      </c>
      <c r="L29" s="29"/>
      <c r="M29" s="30">
        <f t="shared" si="5"/>
        <v>6.6</v>
      </c>
      <c r="N29" s="67">
        <f t="shared" si="6"/>
        <v>14.7</v>
      </c>
      <c r="O29" s="68">
        <f t="shared" si="7"/>
        <v>9</v>
      </c>
    </row>
  </sheetData>
  <mergeCells count="18">
    <mergeCell ref="N19:N20"/>
    <mergeCell ref="O19:O20"/>
    <mergeCell ref="A17:B17"/>
    <mergeCell ref="A19:A20"/>
    <mergeCell ref="B19:B20"/>
    <mergeCell ref="C19:C20"/>
    <mergeCell ref="D19:H19"/>
    <mergeCell ref="I19:M19"/>
    <mergeCell ref="A2:O2"/>
    <mergeCell ref="A3:O3"/>
    <mergeCell ref="A5:B5"/>
    <mergeCell ref="A7:A8"/>
    <mergeCell ref="B7:B8"/>
    <mergeCell ref="C7:C8"/>
    <mergeCell ref="D7:H7"/>
    <mergeCell ref="I7:M7"/>
    <mergeCell ref="N7:N8"/>
    <mergeCell ref="O7:O8"/>
  </mergeCells>
  <phoneticPr fontId="5" type="noConversion"/>
  <pageMargins left="0.78740157499999996" right="0.78740157499999996" top="0.75" bottom="0.984251969" header="0.4921259845" footer="0.4921259845"/>
  <pageSetup paperSize="9" orientation="landscape" horizontalDpi="120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"/>
  <sheetViews>
    <sheetView workbookViewId="0">
      <selection activeCell="O12" sqref="O12"/>
    </sheetView>
  </sheetViews>
  <sheetFormatPr defaultRowHeight="14.4" x14ac:dyDescent="0.3"/>
  <cols>
    <col min="2" max="2" width="29.33203125" bestFit="1" customWidth="1"/>
    <col min="4" max="7" width="4.5546875" bestFit="1" customWidth="1"/>
    <col min="9" max="12" width="4.5546875" bestFit="1" customWidth="1"/>
  </cols>
  <sheetData>
    <row r="1" spans="1:17" x14ac:dyDescent="0.3">
      <c r="C1" s="19"/>
    </row>
    <row r="2" spans="1:17" ht="28.8" x14ac:dyDescent="0.55000000000000004">
      <c r="A2" s="89" t="s">
        <v>14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7" ht="18" x14ac:dyDescent="0.35">
      <c r="A3" s="91">
        <v>43071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5" spans="1:17" x14ac:dyDescent="0.3">
      <c r="A5" s="116" t="s">
        <v>44</v>
      </c>
      <c r="B5" s="11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5"/>
      <c r="O5" s="55"/>
      <c r="P5" s="2"/>
      <c r="Q5" s="2"/>
    </row>
    <row r="6" spans="1:17" ht="15" thickBot="1" x14ac:dyDescent="0.3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55"/>
      <c r="O6" s="55"/>
      <c r="P6" s="2"/>
      <c r="Q6" s="2"/>
    </row>
    <row r="7" spans="1:17" ht="15.75" customHeight="1" x14ac:dyDescent="0.3">
      <c r="A7" s="117" t="s">
        <v>0</v>
      </c>
      <c r="B7" s="106" t="s">
        <v>1</v>
      </c>
      <c r="C7" s="106" t="s">
        <v>11</v>
      </c>
      <c r="D7" s="112" t="s">
        <v>2</v>
      </c>
      <c r="E7" s="113"/>
      <c r="F7" s="113"/>
      <c r="G7" s="113"/>
      <c r="H7" s="114"/>
      <c r="I7" s="108" t="s">
        <v>3</v>
      </c>
      <c r="J7" s="109"/>
      <c r="K7" s="109"/>
      <c r="L7" s="109"/>
      <c r="M7" s="110"/>
      <c r="N7" s="106" t="s">
        <v>4</v>
      </c>
      <c r="O7" s="106" t="s">
        <v>5</v>
      </c>
      <c r="P7" s="2"/>
      <c r="Q7" s="2"/>
    </row>
    <row r="8" spans="1:17" ht="15" thickBot="1" x14ac:dyDescent="0.35">
      <c r="A8" s="118"/>
      <c r="B8" s="107"/>
      <c r="C8" s="107"/>
      <c r="D8" s="12" t="s">
        <v>6</v>
      </c>
      <c r="E8" s="13" t="s">
        <v>8</v>
      </c>
      <c r="F8" s="13" t="s">
        <v>7</v>
      </c>
      <c r="G8" s="13" t="s">
        <v>9</v>
      </c>
      <c r="H8" s="14"/>
      <c r="I8" s="12" t="s">
        <v>6</v>
      </c>
      <c r="J8" s="13" t="s">
        <v>8</v>
      </c>
      <c r="K8" s="13" t="s">
        <v>7</v>
      </c>
      <c r="L8" s="13" t="s">
        <v>9</v>
      </c>
      <c r="M8" s="14"/>
      <c r="N8" s="107"/>
      <c r="O8" s="115"/>
      <c r="P8" s="2"/>
      <c r="Q8" s="2"/>
    </row>
    <row r="9" spans="1:17" ht="15.6" x14ac:dyDescent="0.3">
      <c r="A9" s="15">
        <v>23</v>
      </c>
      <c r="B9" s="43" t="s">
        <v>28</v>
      </c>
      <c r="C9" s="76" t="s">
        <v>21</v>
      </c>
      <c r="D9" s="22">
        <v>3.2</v>
      </c>
      <c r="E9" s="23">
        <v>7.1</v>
      </c>
      <c r="F9" s="23">
        <v>2</v>
      </c>
      <c r="G9" s="23"/>
      <c r="H9" s="24">
        <f t="shared" ref="H9:H15" si="0">D9+E9+F9-G9</f>
        <v>12.3</v>
      </c>
      <c r="I9" s="22">
        <v>2.8</v>
      </c>
      <c r="J9" s="23">
        <v>5.73</v>
      </c>
      <c r="K9" s="23">
        <v>2</v>
      </c>
      <c r="L9" s="23"/>
      <c r="M9" s="24">
        <f t="shared" ref="M9:M15" si="1">I9+J9+K9-L9</f>
        <v>10.530000000000001</v>
      </c>
      <c r="N9" s="80">
        <f t="shared" ref="N9:N15" si="2">H9+M9</f>
        <v>22.830000000000002</v>
      </c>
      <c r="O9" s="70">
        <f t="shared" ref="O9:O15" si="3">RANK(N9,N$9:N$15,0)</f>
        <v>1</v>
      </c>
      <c r="P9" s="2"/>
      <c r="Q9" s="2"/>
    </row>
    <row r="10" spans="1:17" ht="15.6" x14ac:dyDescent="0.3">
      <c r="A10" s="21">
        <v>21</v>
      </c>
      <c r="B10" s="44" t="s">
        <v>26</v>
      </c>
      <c r="C10" s="49" t="s">
        <v>21</v>
      </c>
      <c r="D10" s="31">
        <v>3.1</v>
      </c>
      <c r="E10" s="32">
        <v>6.6</v>
      </c>
      <c r="F10" s="32">
        <v>2</v>
      </c>
      <c r="G10" s="32"/>
      <c r="H10" s="33">
        <f t="shared" si="0"/>
        <v>11.7</v>
      </c>
      <c r="I10" s="31">
        <v>2.7</v>
      </c>
      <c r="J10" s="32">
        <v>5.5</v>
      </c>
      <c r="K10" s="32">
        <v>2</v>
      </c>
      <c r="L10" s="32"/>
      <c r="M10" s="33">
        <f t="shared" si="1"/>
        <v>10.199999999999999</v>
      </c>
      <c r="N10" s="81">
        <f t="shared" si="2"/>
        <v>21.9</v>
      </c>
      <c r="O10" s="66">
        <f t="shared" si="3"/>
        <v>2</v>
      </c>
      <c r="P10" s="2"/>
      <c r="Q10" s="2"/>
    </row>
    <row r="11" spans="1:17" ht="15.6" x14ac:dyDescent="0.3">
      <c r="A11" s="21">
        <v>22</v>
      </c>
      <c r="B11" s="44" t="s">
        <v>27</v>
      </c>
      <c r="C11" s="49">
        <v>5</v>
      </c>
      <c r="D11" s="31">
        <v>2.6</v>
      </c>
      <c r="E11" s="32">
        <v>6.7</v>
      </c>
      <c r="F11" s="32">
        <v>2</v>
      </c>
      <c r="G11" s="32"/>
      <c r="H11" s="33">
        <f t="shared" si="0"/>
        <v>11.3</v>
      </c>
      <c r="I11" s="31">
        <v>2.4</v>
      </c>
      <c r="J11" s="32">
        <v>5.86</v>
      </c>
      <c r="K11" s="32">
        <v>1.8</v>
      </c>
      <c r="L11" s="32"/>
      <c r="M11" s="33">
        <f t="shared" si="1"/>
        <v>10.06</v>
      </c>
      <c r="N11" s="81">
        <f t="shared" si="2"/>
        <v>21.36</v>
      </c>
      <c r="O11" s="66">
        <f t="shared" si="3"/>
        <v>3</v>
      </c>
      <c r="P11" s="2"/>
      <c r="Q11" s="2"/>
    </row>
    <row r="12" spans="1:17" ht="15.6" x14ac:dyDescent="0.3">
      <c r="A12" s="21">
        <v>24</v>
      </c>
      <c r="B12" s="44" t="s">
        <v>29</v>
      </c>
      <c r="C12" s="49" t="s">
        <v>21</v>
      </c>
      <c r="D12" s="31">
        <v>2.4</v>
      </c>
      <c r="E12" s="32">
        <v>6.8</v>
      </c>
      <c r="F12" s="32">
        <v>2</v>
      </c>
      <c r="G12" s="32"/>
      <c r="H12" s="33">
        <f t="shared" si="0"/>
        <v>11.2</v>
      </c>
      <c r="I12" s="31">
        <v>2.1</v>
      </c>
      <c r="J12" s="32">
        <v>5.83</v>
      </c>
      <c r="K12" s="32">
        <v>1.9</v>
      </c>
      <c r="L12" s="32"/>
      <c r="M12" s="33">
        <f t="shared" si="1"/>
        <v>9.83</v>
      </c>
      <c r="N12" s="81">
        <f t="shared" si="2"/>
        <v>21.03</v>
      </c>
      <c r="O12" s="66">
        <f t="shared" si="3"/>
        <v>4</v>
      </c>
      <c r="P12" s="2"/>
      <c r="Q12" s="2"/>
    </row>
    <row r="13" spans="1:17" ht="15.6" x14ac:dyDescent="0.3">
      <c r="A13" s="21">
        <v>20</v>
      </c>
      <c r="B13" s="44" t="s">
        <v>25</v>
      </c>
      <c r="C13" s="49" t="s">
        <v>21</v>
      </c>
      <c r="D13" s="31">
        <v>2</v>
      </c>
      <c r="E13" s="32">
        <v>7.15</v>
      </c>
      <c r="F13" s="32">
        <v>1.8</v>
      </c>
      <c r="G13" s="32"/>
      <c r="H13" s="33">
        <f t="shared" si="0"/>
        <v>10.950000000000001</v>
      </c>
      <c r="I13" s="31">
        <v>1.7</v>
      </c>
      <c r="J13" s="32">
        <v>6.2</v>
      </c>
      <c r="K13" s="32">
        <v>2</v>
      </c>
      <c r="L13" s="32"/>
      <c r="M13" s="33">
        <f t="shared" si="1"/>
        <v>9.9</v>
      </c>
      <c r="N13" s="81">
        <f t="shared" si="2"/>
        <v>20.85</v>
      </c>
      <c r="O13" s="66">
        <f t="shared" si="3"/>
        <v>5</v>
      </c>
      <c r="P13" s="2"/>
      <c r="Q13" s="2"/>
    </row>
    <row r="14" spans="1:17" ht="15.6" x14ac:dyDescent="0.3">
      <c r="A14" s="21">
        <v>17</v>
      </c>
      <c r="B14" s="44" t="s">
        <v>23</v>
      </c>
      <c r="C14" s="49">
        <v>3</v>
      </c>
      <c r="D14" s="31">
        <v>2.2999999999999998</v>
      </c>
      <c r="E14" s="32">
        <v>5.15</v>
      </c>
      <c r="F14" s="32">
        <v>2</v>
      </c>
      <c r="G14" s="32"/>
      <c r="H14" s="33">
        <f t="shared" si="0"/>
        <v>9.4499999999999993</v>
      </c>
      <c r="I14" s="31">
        <v>1.9</v>
      </c>
      <c r="J14" s="32">
        <v>6.33</v>
      </c>
      <c r="K14" s="32">
        <v>2</v>
      </c>
      <c r="L14" s="32"/>
      <c r="M14" s="33">
        <f t="shared" si="1"/>
        <v>10.23</v>
      </c>
      <c r="N14" s="81">
        <f t="shared" si="2"/>
        <v>19.68</v>
      </c>
      <c r="O14" s="66">
        <f t="shared" si="3"/>
        <v>6</v>
      </c>
      <c r="P14" s="2"/>
      <c r="Q14" s="2"/>
    </row>
    <row r="15" spans="1:17" ht="16.2" thickBot="1" x14ac:dyDescent="0.35">
      <c r="A15" s="16">
        <v>18</v>
      </c>
      <c r="B15" s="45" t="s">
        <v>24</v>
      </c>
      <c r="C15" s="79">
        <v>3</v>
      </c>
      <c r="D15" s="57">
        <v>1.7</v>
      </c>
      <c r="E15" s="58">
        <v>5.45</v>
      </c>
      <c r="F15" s="58">
        <v>1.4</v>
      </c>
      <c r="G15" s="58"/>
      <c r="H15" s="52">
        <f t="shared" si="0"/>
        <v>8.5500000000000007</v>
      </c>
      <c r="I15" s="57">
        <v>1.7</v>
      </c>
      <c r="J15" s="58">
        <v>5.93</v>
      </c>
      <c r="K15" s="58">
        <v>1.8</v>
      </c>
      <c r="L15" s="58"/>
      <c r="M15" s="52">
        <f t="shared" si="1"/>
        <v>9.43</v>
      </c>
      <c r="N15" s="82">
        <f t="shared" si="2"/>
        <v>17.98</v>
      </c>
      <c r="O15" s="68">
        <f t="shared" si="3"/>
        <v>7</v>
      </c>
      <c r="P15" s="2"/>
      <c r="Q15" s="2"/>
    </row>
    <row r="18" spans="1:17" x14ac:dyDescent="0.3">
      <c r="A18" s="116" t="s">
        <v>44</v>
      </c>
      <c r="B18" s="116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55"/>
      <c r="O18" s="55"/>
      <c r="P18" s="2"/>
      <c r="Q18" s="2"/>
    </row>
    <row r="19" spans="1:17" ht="15" thickBot="1" x14ac:dyDescent="0.3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55"/>
      <c r="O19" s="55"/>
      <c r="P19" s="2"/>
      <c r="Q19" s="2"/>
    </row>
    <row r="20" spans="1:17" ht="15.75" customHeight="1" x14ac:dyDescent="0.3">
      <c r="A20" s="117" t="s">
        <v>0</v>
      </c>
      <c r="B20" s="106" t="s">
        <v>1</v>
      </c>
      <c r="C20" s="106" t="s">
        <v>11</v>
      </c>
      <c r="D20" s="112" t="s">
        <v>2</v>
      </c>
      <c r="E20" s="113"/>
      <c r="F20" s="113"/>
      <c r="G20" s="113"/>
      <c r="H20" s="114"/>
      <c r="I20" s="108" t="s">
        <v>3</v>
      </c>
      <c r="J20" s="109"/>
      <c r="K20" s="109"/>
      <c r="L20" s="109"/>
      <c r="M20" s="110"/>
      <c r="N20" s="106" t="s">
        <v>4</v>
      </c>
      <c r="O20" s="106" t="s">
        <v>5</v>
      </c>
      <c r="P20" s="2"/>
      <c r="Q20" s="2"/>
    </row>
    <row r="21" spans="1:17" ht="15" thickBot="1" x14ac:dyDescent="0.35">
      <c r="A21" s="118"/>
      <c r="B21" s="107"/>
      <c r="C21" s="107"/>
      <c r="D21" s="12" t="s">
        <v>6</v>
      </c>
      <c r="E21" s="13" t="s">
        <v>8</v>
      </c>
      <c r="F21" s="13" t="s">
        <v>7</v>
      </c>
      <c r="G21" s="13" t="s">
        <v>9</v>
      </c>
      <c r="H21" s="14"/>
      <c r="I21" s="12" t="s">
        <v>6</v>
      </c>
      <c r="J21" s="13" t="s">
        <v>8</v>
      </c>
      <c r="K21" s="13" t="s">
        <v>7</v>
      </c>
      <c r="L21" s="13" t="s">
        <v>9</v>
      </c>
      <c r="M21" s="14"/>
      <c r="N21" s="107"/>
      <c r="O21" s="107"/>
      <c r="P21" s="2"/>
      <c r="Q21" s="2"/>
    </row>
    <row r="22" spans="1:17" ht="15.6" x14ac:dyDescent="0.3">
      <c r="A22" s="21">
        <v>28</v>
      </c>
      <c r="B22" s="44" t="s">
        <v>18</v>
      </c>
      <c r="C22" s="49"/>
      <c r="D22" s="31">
        <v>3.8</v>
      </c>
      <c r="E22" s="32">
        <v>6.45</v>
      </c>
      <c r="F22" s="32">
        <v>2</v>
      </c>
      <c r="G22" s="32"/>
      <c r="H22" s="33">
        <f>D22+E22+F22-G22</f>
        <v>12.25</v>
      </c>
      <c r="I22" s="31">
        <v>2.6</v>
      </c>
      <c r="J22" s="32">
        <v>6.63</v>
      </c>
      <c r="K22" s="32">
        <v>1.9</v>
      </c>
      <c r="L22" s="32"/>
      <c r="M22" s="33">
        <f>I22+J22+K22-L22</f>
        <v>11.13</v>
      </c>
      <c r="N22" s="72">
        <f>H22+M22</f>
        <v>23.380000000000003</v>
      </c>
      <c r="O22" s="70">
        <f>RANK(N22,N$22:N$25,0)</f>
        <v>1</v>
      </c>
      <c r="P22" s="2"/>
      <c r="Q22" s="2"/>
    </row>
    <row r="23" spans="1:17" ht="15.6" x14ac:dyDescent="0.3">
      <c r="A23" s="21">
        <v>26</v>
      </c>
      <c r="B23" s="44" t="s">
        <v>31</v>
      </c>
      <c r="C23" s="49">
        <v>3</v>
      </c>
      <c r="D23" s="31">
        <v>2.6</v>
      </c>
      <c r="E23" s="32">
        <v>5.85</v>
      </c>
      <c r="F23" s="32">
        <v>1.7</v>
      </c>
      <c r="G23" s="32"/>
      <c r="H23" s="33">
        <f>D23+E23+F23-G23</f>
        <v>10.149999999999999</v>
      </c>
      <c r="I23" s="31">
        <v>2.6</v>
      </c>
      <c r="J23" s="32">
        <v>6.66</v>
      </c>
      <c r="K23" s="32">
        <v>2</v>
      </c>
      <c r="L23" s="32"/>
      <c r="M23" s="33">
        <f>I23+J23+K23-L23</f>
        <v>11.26</v>
      </c>
      <c r="N23" s="72">
        <f>H23+M23</f>
        <v>21.409999999999997</v>
      </c>
      <c r="O23" s="66">
        <f>RANK(N23,N$22:N$25,0)</f>
        <v>2</v>
      </c>
      <c r="P23" s="2"/>
      <c r="Q23" s="2"/>
    </row>
    <row r="24" spans="1:17" ht="15.6" x14ac:dyDescent="0.3">
      <c r="A24" s="21">
        <v>25</v>
      </c>
      <c r="B24" s="44" t="s">
        <v>30</v>
      </c>
      <c r="C24" s="49"/>
      <c r="D24" s="31">
        <v>2.4</v>
      </c>
      <c r="E24" s="32">
        <v>6</v>
      </c>
      <c r="F24" s="32">
        <v>1.6</v>
      </c>
      <c r="G24" s="32"/>
      <c r="H24" s="33">
        <f>D24+E24+F24-G24</f>
        <v>10</v>
      </c>
      <c r="I24" s="31">
        <v>2.4</v>
      </c>
      <c r="J24" s="32">
        <v>6.9</v>
      </c>
      <c r="K24" s="32">
        <v>2</v>
      </c>
      <c r="L24" s="32"/>
      <c r="M24" s="33">
        <f>I24+J24+K24-L24</f>
        <v>11.3</v>
      </c>
      <c r="N24" s="72">
        <f>H24+M24</f>
        <v>21.3</v>
      </c>
      <c r="O24" s="66">
        <f>RANK(N24,N$22:N$25,0)</f>
        <v>3</v>
      </c>
      <c r="P24" s="2"/>
      <c r="Q24" s="2"/>
    </row>
    <row r="25" spans="1:17" ht="16.2" thickBot="1" x14ac:dyDescent="0.35">
      <c r="A25" s="20">
        <v>27</v>
      </c>
      <c r="B25" s="45" t="s">
        <v>32</v>
      </c>
      <c r="C25" s="50">
        <v>1</v>
      </c>
      <c r="D25" s="28">
        <v>1.8</v>
      </c>
      <c r="E25" s="29">
        <v>6.15</v>
      </c>
      <c r="F25" s="29">
        <v>1.8</v>
      </c>
      <c r="G25" s="29"/>
      <c r="H25" s="52">
        <f>D25+E25+F25-G25</f>
        <v>9.75</v>
      </c>
      <c r="I25" s="28">
        <v>2</v>
      </c>
      <c r="J25" s="29">
        <v>6.3</v>
      </c>
      <c r="K25" s="29">
        <v>2</v>
      </c>
      <c r="L25" s="29"/>
      <c r="M25" s="52">
        <f>I25+J25+K25-L25</f>
        <v>10.3</v>
      </c>
      <c r="N25" s="74">
        <f>H25+M25</f>
        <v>20.05</v>
      </c>
      <c r="O25" s="68">
        <f>RANK(N25,N$22:N$25,0)</f>
        <v>4</v>
      </c>
      <c r="P25" s="2"/>
      <c r="Q25" s="2"/>
    </row>
  </sheetData>
  <mergeCells count="18">
    <mergeCell ref="D20:H20"/>
    <mergeCell ref="I20:M20"/>
    <mergeCell ref="N20:N21"/>
    <mergeCell ref="O20:O21"/>
    <mergeCell ref="A18:B18"/>
    <mergeCell ref="A20:A21"/>
    <mergeCell ref="B20:B21"/>
    <mergeCell ref="C20:C21"/>
    <mergeCell ref="A2:O2"/>
    <mergeCell ref="A3:O3"/>
    <mergeCell ref="A5:B5"/>
    <mergeCell ref="A7:A8"/>
    <mergeCell ref="B7:B8"/>
    <mergeCell ref="C7:C8"/>
    <mergeCell ref="D7:H7"/>
    <mergeCell ref="I7:M7"/>
    <mergeCell ref="N7:N8"/>
    <mergeCell ref="O7:O8"/>
  </mergeCells>
  <phoneticPr fontId="5" type="noConversion"/>
  <pageMargins left="0.78740157499999996" right="0.78740157499999996" top="0.984251969" bottom="0.984251969" header="0.4921259845" footer="0.4921259845"/>
  <pageSetup paperSize="9" orientation="landscape" horizontalDpi="12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3"/>
  <sheetViews>
    <sheetView workbookViewId="0"/>
  </sheetViews>
  <sheetFormatPr defaultRowHeight="14.4" x14ac:dyDescent="0.3"/>
  <cols>
    <col min="2" max="2" width="29.44140625" bestFit="1" customWidth="1"/>
    <col min="4" max="7" width="4.5546875" bestFit="1" customWidth="1"/>
    <col min="9" max="12" width="4.5546875" bestFit="1" customWidth="1"/>
  </cols>
  <sheetData>
    <row r="1" spans="1:15" x14ac:dyDescent="0.3">
      <c r="C1" s="19"/>
    </row>
    <row r="2" spans="1:15" ht="28.8" x14ac:dyDescent="0.55000000000000004">
      <c r="A2" s="89" t="s">
        <v>14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5" ht="18" x14ac:dyDescent="0.35">
      <c r="A3" s="91">
        <v>43071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5" spans="1:15" x14ac:dyDescent="0.3">
      <c r="A5" s="103" t="s">
        <v>13</v>
      </c>
      <c r="B5" s="103"/>
      <c r="C5" s="18"/>
    </row>
    <row r="6" spans="1:15" ht="15" thickBot="1" x14ac:dyDescent="0.35">
      <c r="C6" s="19"/>
    </row>
    <row r="7" spans="1:15" x14ac:dyDescent="0.3">
      <c r="A7" s="127" t="s">
        <v>0</v>
      </c>
      <c r="B7" s="104" t="s">
        <v>1</v>
      </c>
      <c r="C7" s="104" t="s">
        <v>11</v>
      </c>
      <c r="D7" s="119" t="s">
        <v>2</v>
      </c>
      <c r="E7" s="120"/>
      <c r="F7" s="120"/>
      <c r="G7" s="120"/>
      <c r="H7" s="121"/>
      <c r="I7" s="124" t="s">
        <v>3</v>
      </c>
      <c r="J7" s="125"/>
      <c r="K7" s="125"/>
      <c r="L7" s="125"/>
      <c r="M7" s="126"/>
      <c r="N7" s="104" t="s">
        <v>4</v>
      </c>
      <c r="O7" s="104" t="s">
        <v>5</v>
      </c>
    </row>
    <row r="8" spans="1:15" ht="15" thickBot="1" x14ac:dyDescent="0.35">
      <c r="A8" s="128"/>
      <c r="B8" s="105"/>
      <c r="C8" s="105"/>
      <c r="D8" s="6" t="s">
        <v>6</v>
      </c>
      <c r="E8" s="7" t="s">
        <v>8</v>
      </c>
      <c r="F8" s="7" t="s">
        <v>7</v>
      </c>
      <c r="G8" s="7" t="s">
        <v>9</v>
      </c>
      <c r="H8" s="8"/>
      <c r="I8" s="6" t="s">
        <v>6</v>
      </c>
      <c r="J8" s="7" t="s">
        <v>8</v>
      </c>
      <c r="K8" s="7" t="s">
        <v>7</v>
      </c>
      <c r="L8" s="7" t="s">
        <v>9</v>
      </c>
      <c r="M8" s="8"/>
      <c r="N8" s="105"/>
      <c r="O8" s="105"/>
    </row>
    <row r="9" spans="1:15" ht="15.6" x14ac:dyDescent="0.3">
      <c r="A9" s="15">
        <v>33</v>
      </c>
      <c r="B9" s="43" t="s">
        <v>20</v>
      </c>
      <c r="C9" s="39" t="s">
        <v>21</v>
      </c>
      <c r="D9" s="22">
        <v>3.3</v>
      </c>
      <c r="E9" s="23">
        <v>6.87</v>
      </c>
      <c r="F9" s="23">
        <v>2</v>
      </c>
      <c r="G9" s="34"/>
      <c r="H9" s="24">
        <f>D9+E9+F9-G9</f>
        <v>12.17</v>
      </c>
      <c r="I9" s="22">
        <v>2.4</v>
      </c>
      <c r="J9" s="23">
        <v>7.53</v>
      </c>
      <c r="K9" s="23">
        <v>2</v>
      </c>
      <c r="L9" s="23"/>
      <c r="M9" s="34">
        <f>I9+J9+K9-L9</f>
        <v>11.93</v>
      </c>
      <c r="N9" s="80">
        <f>H9+M9</f>
        <v>24.1</v>
      </c>
      <c r="O9" s="70">
        <f>RANK(N9,N$9:N$13,0)</f>
        <v>1</v>
      </c>
    </row>
    <row r="10" spans="1:15" ht="15.6" x14ac:dyDescent="0.3">
      <c r="A10" s="21">
        <v>31</v>
      </c>
      <c r="B10" s="44" t="s">
        <v>18</v>
      </c>
      <c r="C10" s="40"/>
      <c r="D10" s="31">
        <v>2.7</v>
      </c>
      <c r="E10" s="32">
        <v>6.3</v>
      </c>
      <c r="F10" s="32">
        <v>2</v>
      </c>
      <c r="G10" s="35"/>
      <c r="H10" s="27">
        <f>D10+E10+F10-G10</f>
        <v>11</v>
      </c>
      <c r="I10" s="31">
        <v>2.4</v>
      </c>
      <c r="J10" s="32">
        <v>7.2</v>
      </c>
      <c r="K10" s="32">
        <v>2</v>
      </c>
      <c r="L10" s="32"/>
      <c r="M10" s="51">
        <f>I10+J10+K10-L10</f>
        <v>11.6</v>
      </c>
      <c r="N10" s="87">
        <f>H10+M10</f>
        <v>22.6</v>
      </c>
      <c r="O10" s="66">
        <f>RANK(N10,N$9:N$13,0)</f>
        <v>2</v>
      </c>
    </row>
    <row r="11" spans="1:15" ht="15.6" x14ac:dyDescent="0.3">
      <c r="A11" s="21">
        <v>30</v>
      </c>
      <c r="B11" s="44" t="s">
        <v>17</v>
      </c>
      <c r="C11" s="40">
        <v>5</v>
      </c>
      <c r="D11" s="31">
        <v>3</v>
      </c>
      <c r="E11" s="32">
        <v>5.93</v>
      </c>
      <c r="F11" s="32">
        <v>1.7</v>
      </c>
      <c r="G11" s="35"/>
      <c r="H11" s="27">
        <f>D11+E11+F11-G11</f>
        <v>10.629999999999999</v>
      </c>
      <c r="I11" s="31">
        <v>2.4</v>
      </c>
      <c r="J11" s="32">
        <v>7.06</v>
      </c>
      <c r="K11" s="32">
        <v>2</v>
      </c>
      <c r="L11" s="32"/>
      <c r="M11" s="51">
        <f>I11+J11+K11-L11</f>
        <v>11.459999999999999</v>
      </c>
      <c r="N11" s="87">
        <f>H11+M11</f>
        <v>22.089999999999996</v>
      </c>
      <c r="O11" s="66">
        <f>RANK(N11,N$9:N$13,0)</f>
        <v>3</v>
      </c>
    </row>
    <row r="12" spans="1:15" ht="15.6" x14ac:dyDescent="0.3">
      <c r="A12" s="21">
        <v>29</v>
      </c>
      <c r="B12" s="44" t="s">
        <v>16</v>
      </c>
      <c r="C12" s="40">
        <v>5</v>
      </c>
      <c r="D12" s="31">
        <v>1.6</v>
      </c>
      <c r="E12" s="32">
        <v>6.53</v>
      </c>
      <c r="F12" s="32">
        <v>1.8</v>
      </c>
      <c r="G12" s="35"/>
      <c r="H12" s="27">
        <f>D12+E12+F12-G12</f>
        <v>9.9300000000000015</v>
      </c>
      <c r="I12" s="31">
        <v>2.4</v>
      </c>
      <c r="J12" s="32">
        <v>4.5999999999999996</v>
      </c>
      <c r="K12" s="32">
        <v>2</v>
      </c>
      <c r="L12" s="32"/>
      <c r="M12" s="51">
        <f>I12+J12+K12-L12</f>
        <v>9</v>
      </c>
      <c r="N12" s="87">
        <f>H12+M12</f>
        <v>18.93</v>
      </c>
      <c r="O12" s="66">
        <f>RANK(N12,N$9:N$13,0)</f>
        <v>4</v>
      </c>
    </row>
    <row r="13" spans="1:15" ht="16.2" thickBot="1" x14ac:dyDescent="0.35">
      <c r="A13" s="20">
        <v>32</v>
      </c>
      <c r="B13" s="45" t="s">
        <v>19</v>
      </c>
      <c r="C13" s="42">
        <v>1</v>
      </c>
      <c r="D13" s="28">
        <v>1.6</v>
      </c>
      <c r="E13" s="29">
        <v>4.33</v>
      </c>
      <c r="F13" s="29">
        <v>1.8</v>
      </c>
      <c r="G13" s="37"/>
      <c r="H13" s="30">
        <f>D13+E13+F13-G13</f>
        <v>7.7299999999999995</v>
      </c>
      <c r="I13" s="28">
        <v>1</v>
      </c>
      <c r="J13" s="29">
        <v>5.9</v>
      </c>
      <c r="K13" s="29">
        <v>2</v>
      </c>
      <c r="L13" s="29"/>
      <c r="M13" s="37">
        <f>I13+J13+K13-L13</f>
        <v>8.9</v>
      </c>
      <c r="N13" s="88">
        <f>H13+M13</f>
        <v>16.63</v>
      </c>
      <c r="O13" s="68">
        <f>RANK(N13,N$9:N$13,0)</f>
        <v>5</v>
      </c>
    </row>
  </sheetData>
  <mergeCells count="10">
    <mergeCell ref="A2:O2"/>
    <mergeCell ref="A3:O3"/>
    <mergeCell ref="A5:B5"/>
    <mergeCell ref="A7:A8"/>
    <mergeCell ref="B7:B8"/>
    <mergeCell ref="C7:C8"/>
    <mergeCell ref="D7:H7"/>
    <mergeCell ref="I7:M7"/>
    <mergeCell ref="N7:N8"/>
    <mergeCell ref="O7:O8"/>
  </mergeCells>
  <phoneticPr fontId="5" type="noConversion"/>
  <pageMargins left="0.78740157499999996" right="0.78740157499999996" top="0.984251969" bottom="0.984251969" header="0.4921259845" footer="0.4921259845"/>
  <pageSetup paperSize="9" orientation="landscape" horizontalDpi="120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"/>
  <sheetViews>
    <sheetView workbookViewId="0"/>
  </sheetViews>
  <sheetFormatPr defaultRowHeight="14.4" x14ac:dyDescent="0.3"/>
  <cols>
    <col min="2" max="2" width="13.109375" bestFit="1" customWidth="1"/>
    <col min="4" max="7" width="4.5546875" bestFit="1" customWidth="1"/>
    <col min="9" max="12" width="4.5546875" bestFit="1" customWidth="1"/>
  </cols>
  <sheetData>
    <row r="1" spans="1:15" x14ac:dyDescent="0.3">
      <c r="C1" s="19"/>
    </row>
    <row r="2" spans="1:15" ht="28.8" x14ac:dyDescent="0.55000000000000004">
      <c r="A2" s="89" t="s">
        <v>14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5" ht="18" x14ac:dyDescent="0.35">
      <c r="A3" s="91">
        <v>43071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5" spans="1:15" x14ac:dyDescent="0.3">
      <c r="A5" s="103" t="s">
        <v>10</v>
      </c>
      <c r="B5" s="103"/>
      <c r="C5" s="18"/>
    </row>
    <row r="6" spans="1:15" ht="15" thickBot="1" x14ac:dyDescent="0.35">
      <c r="C6" s="19"/>
    </row>
    <row r="7" spans="1:15" x14ac:dyDescent="0.3">
      <c r="A7" s="129" t="s">
        <v>0</v>
      </c>
      <c r="B7" s="122" t="s">
        <v>1</v>
      </c>
      <c r="C7" s="122" t="s">
        <v>11</v>
      </c>
      <c r="D7" s="132" t="s">
        <v>2</v>
      </c>
      <c r="E7" s="133"/>
      <c r="F7" s="133"/>
      <c r="G7" s="133"/>
      <c r="H7" s="134"/>
      <c r="I7" s="135" t="s">
        <v>3</v>
      </c>
      <c r="J7" s="136"/>
      <c r="K7" s="136"/>
      <c r="L7" s="136"/>
      <c r="M7" s="137"/>
      <c r="N7" s="122" t="s">
        <v>4</v>
      </c>
      <c r="O7" s="122" t="s">
        <v>5</v>
      </c>
    </row>
    <row r="8" spans="1:15" ht="15" thickBot="1" x14ac:dyDescent="0.35">
      <c r="A8" s="130"/>
      <c r="B8" s="131"/>
      <c r="C8" s="131"/>
      <c r="D8" s="9" t="s">
        <v>6</v>
      </c>
      <c r="E8" s="10" t="s">
        <v>8</v>
      </c>
      <c r="F8" s="10" t="s">
        <v>7</v>
      </c>
      <c r="G8" s="10" t="s">
        <v>9</v>
      </c>
      <c r="H8" s="11"/>
      <c r="I8" s="9" t="s">
        <v>6</v>
      </c>
      <c r="J8" s="10" t="s">
        <v>8</v>
      </c>
      <c r="K8" s="10" t="s">
        <v>7</v>
      </c>
      <c r="L8" s="10" t="s">
        <v>9</v>
      </c>
      <c r="M8" s="11"/>
      <c r="N8" s="123"/>
      <c r="O8" s="123"/>
    </row>
    <row r="9" spans="1:15" ht="15" thickBot="1" x14ac:dyDescent="0.35">
      <c r="A9" s="16">
        <v>34</v>
      </c>
      <c r="B9" s="17" t="s">
        <v>15</v>
      </c>
      <c r="C9" s="16">
        <v>5</v>
      </c>
      <c r="D9" s="46">
        <v>2</v>
      </c>
      <c r="E9" s="47">
        <v>6.4</v>
      </c>
      <c r="F9" s="47">
        <v>1.9</v>
      </c>
      <c r="G9" s="47"/>
      <c r="H9" s="48">
        <f>D9+E9+F9-G9</f>
        <v>10.3</v>
      </c>
      <c r="I9" s="46">
        <v>2.4</v>
      </c>
      <c r="J9" s="47">
        <v>6.75</v>
      </c>
      <c r="K9" s="47">
        <v>2</v>
      </c>
      <c r="L9" s="47"/>
      <c r="M9" s="48">
        <f>I9+J9+K9-L9</f>
        <v>11.15</v>
      </c>
      <c r="N9" s="85">
        <f>H9+M9</f>
        <v>21.450000000000003</v>
      </c>
      <c r="O9" s="86">
        <f>RANK(N9,N9,0)</f>
        <v>1</v>
      </c>
    </row>
  </sheetData>
  <mergeCells count="10">
    <mergeCell ref="A2:O2"/>
    <mergeCell ref="A3:O3"/>
    <mergeCell ref="A5:B5"/>
    <mergeCell ref="A7:A8"/>
    <mergeCell ref="B7:B8"/>
    <mergeCell ref="C7:C8"/>
    <mergeCell ref="D7:H7"/>
    <mergeCell ref="I7:M7"/>
    <mergeCell ref="N7:N8"/>
    <mergeCell ref="O7:O8"/>
  </mergeCells>
  <phoneticPr fontId="5" type="noConversion"/>
  <pageMargins left="0.78740157499999996" right="0.78740157499999996" top="0.984251969" bottom="0.984251969" header="0.4921259845" footer="0.4921259845"/>
  <pageSetup paperSize="9" orientation="landscape" horizontalDpi="12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Celkové</vt:lpstr>
      <vt:lpstr>Kat.0</vt:lpstr>
      <vt:lpstr>Kat.I</vt:lpstr>
      <vt:lpstr>Kat.II</vt:lpstr>
      <vt:lpstr>Kat.III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Zíková Kateřina</dc:creator>
  <cp:keywords/>
  <dc:description/>
  <cp:lastModifiedBy>Eva</cp:lastModifiedBy>
  <cp:revision/>
  <cp:lastPrinted>2017-12-02T15:20:32Z</cp:lastPrinted>
  <dcterms:created xsi:type="dcterms:W3CDTF">2015-11-19T08:17:45Z</dcterms:created>
  <dcterms:modified xsi:type="dcterms:W3CDTF">2017-12-04T05:23:23Z</dcterms:modified>
</cp:coreProperties>
</file>