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kol\MTG 2.12 + TGJ 3.12\"/>
    </mc:Choice>
  </mc:AlternateContent>
  <bookViews>
    <workbookView xWindow="0" yWindow="0" windowWidth="20496" windowHeight="7752" xr2:uid="{00000000-000D-0000-FFFF-FFFF00000000}"/>
  </bookViews>
  <sheets>
    <sheet name="Celkové" sheetId="1" r:id="rId1"/>
    <sheet name="kat.I" sheetId="2" r:id="rId2"/>
    <sheet name="kat.II" sheetId="3" r:id="rId3"/>
    <sheet name="kat.III" sheetId="4" r:id="rId4"/>
  </sheets>
  <calcPr calcId="171027"/>
</workbook>
</file>

<file path=xl/calcChain.xml><?xml version="1.0" encoding="utf-8"?>
<calcChain xmlns="http://schemas.openxmlformats.org/spreadsheetml/2006/main">
  <c r="H12" i="4" l="1"/>
  <c r="S12" i="4" s="1"/>
  <c r="M12" i="4"/>
  <c r="R12" i="4"/>
  <c r="H11" i="4"/>
  <c r="S11" i="4" s="1"/>
  <c r="T11" i="4" s="1"/>
  <c r="M11" i="4"/>
  <c r="R11" i="4"/>
  <c r="H10" i="4"/>
  <c r="S10" i="4" s="1"/>
  <c r="M10" i="4"/>
  <c r="R10" i="4"/>
  <c r="H9" i="4"/>
  <c r="S9" i="4" s="1"/>
  <c r="M9" i="4"/>
  <c r="R9" i="4"/>
  <c r="H16" i="3"/>
  <c r="S16" i="3" s="1"/>
  <c r="M16" i="3"/>
  <c r="R16" i="3"/>
  <c r="H15" i="3"/>
  <c r="S15" i="3" s="1"/>
  <c r="M15" i="3"/>
  <c r="R15" i="3"/>
  <c r="H14" i="3"/>
  <c r="S14" i="3" s="1"/>
  <c r="M14" i="3"/>
  <c r="R14" i="3"/>
  <c r="H13" i="3"/>
  <c r="S13" i="3" s="1"/>
  <c r="M13" i="3"/>
  <c r="R13" i="3"/>
  <c r="H12" i="3"/>
  <c r="S12" i="3" s="1"/>
  <c r="M12" i="3"/>
  <c r="R12" i="3"/>
  <c r="H11" i="3"/>
  <c r="S11" i="3" s="1"/>
  <c r="T11" i="3" s="1"/>
  <c r="M11" i="3"/>
  <c r="R11" i="3"/>
  <c r="H10" i="3"/>
  <c r="S10" i="3" s="1"/>
  <c r="M10" i="3"/>
  <c r="R10" i="3"/>
  <c r="H9" i="3"/>
  <c r="S9" i="3" s="1"/>
  <c r="M9" i="3"/>
  <c r="R9" i="3"/>
  <c r="H12" i="2"/>
  <c r="S12" i="2" s="1"/>
  <c r="M12" i="2"/>
  <c r="R12" i="2"/>
  <c r="H13" i="2"/>
  <c r="S13" i="2" s="1"/>
  <c r="M13" i="2"/>
  <c r="R13" i="2"/>
  <c r="H10" i="2"/>
  <c r="S10" i="2" s="1"/>
  <c r="M10" i="2"/>
  <c r="R10" i="2"/>
  <c r="H9" i="2"/>
  <c r="S9" i="2" s="1"/>
  <c r="M9" i="2"/>
  <c r="R9" i="2"/>
  <c r="H11" i="2"/>
  <c r="S11" i="2" s="1"/>
  <c r="M11" i="2"/>
  <c r="R11" i="2"/>
  <c r="H15" i="2"/>
  <c r="S15" i="2" s="1"/>
  <c r="T15" i="2" s="1"/>
  <c r="M15" i="2"/>
  <c r="R15" i="2"/>
  <c r="H14" i="2"/>
  <c r="S14" i="2" s="1"/>
  <c r="M14" i="2"/>
  <c r="R14" i="2"/>
  <c r="R39" i="1"/>
  <c r="H39" i="1"/>
  <c r="S39" i="1" s="1"/>
  <c r="M39" i="1"/>
  <c r="H38" i="1"/>
  <c r="S38" i="1" s="1"/>
  <c r="M38" i="1"/>
  <c r="R38" i="1"/>
  <c r="H36" i="1"/>
  <c r="S36" i="1" s="1"/>
  <c r="T36" i="1" s="1"/>
  <c r="M36" i="1"/>
  <c r="R36" i="1"/>
  <c r="H37" i="1"/>
  <c r="S37" i="1" s="1"/>
  <c r="M37" i="1"/>
  <c r="R37" i="1"/>
  <c r="R29" i="1"/>
  <c r="M29" i="1"/>
  <c r="H29" i="1"/>
  <c r="S29" i="1" s="1"/>
  <c r="R23" i="1"/>
  <c r="M23" i="1"/>
  <c r="H23" i="1"/>
  <c r="S23" i="1" s="1"/>
  <c r="H26" i="1"/>
  <c r="S26" i="1" s="1"/>
  <c r="T26" i="1" s="1"/>
  <c r="R26" i="1"/>
  <c r="M26" i="1"/>
  <c r="R24" i="1"/>
  <c r="M24" i="1"/>
  <c r="H24" i="1"/>
  <c r="S24" i="1" s="1"/>
  <c r="H28" i="1"/>
  <c r="S28" i="1" s="1"/>
  <c r="R28" i="1"/>
  <c r="M28" i="1"/>
  <c r="M22" i="1"/>
  <c r="H22" i="1"/>
  <c r="S22" i="1" s="1"/>
  <c r="R22" i="1"/>
  <c r="R27" i="1"/>
  <c r="M27" i="1"/>
  <c r="H27" i="1"/>
  <c r="S27" i="1" s="1"/>
  <c r="H25" i="1"/>
  <c r="S25" i="1" s="1"/>
  <c r="R25" i="1"/>
  <c r="M25" i="1"/>
  <c r="R13" i="1"/>
  <c r="H13" i="1"/>
  <c r="S13" i="1" s="1"/>
  <c r="M13" i="1"/>
  <c r="H10" i="1"/>
  <c r="S10" i="1" s="1"/>
  <c r="M10" i="1"/>
  <c r="R10" i="1"/>
  <c r="M9" i="1"/>
  <c r="R9" i="1"/>
  <c r="H9" i="1"/>
  <c r="S9" i="1" s="1"/>
  <c r="H15" i="1"/>
  <c r="S15" i="1" s="1"/>
  <c r="M15" i="1"/>
  <c r="R15" i="1"/>
  <c r="M14" i="1"/>
  <c r="R14" i="1"/>
  <c r="H14" i="1"/>
  <c r="S14" i="1" s="1"/>
  <c r="T14" i="1" s="1"/>
  <c r="R12" i="1"/>
  <c r="H12" i="1"/>
  <c r="S12" i="1" s="1"/>
  <c r="M12" i="1"/>
  <c r="R11" i="1"/>
  <c r="H11" i="1"/>
  <c r="S11" i="1" s="1"/>
  <c r="M11" i="1"/>
  <c r="T29" i="1" l="1"/>
  <c r="T13" i="2"/>
  <c r="T15" i="1"/>
  <c r="T25" i="1"/>
  <c r="T23" i="1"/>
  <c r="T39" i="1"/>
  <c r="T10" i="2"/>
  <c r="T10" i="4"/>
  <c r="T12" i="1"/>
  <c r="T9" i="1"/>
  <c r="T22" i="1"/>
  <c r="T28" i="1"/>
  <c r="T9" i="2"/>
  <c r="T9" i="3"/>
  <c r="T13" i="3"/>
  <c r="T9" i="4"/>
  <c r="T15" i="3"/>
  <c r="T13" i="1"/>
  <c r="T37" i="1"/>
  <c r="T14" i="2"/>
  <c r="T10" i="3"/>
  <c r="T14" i="3"/>
  <c r="T27" i="1"/>
  <c r="T11" i="1"/>
  <c r="T10" i="1"/>
  <c r="T24" i="1"/>
  <c r="T38" i="1"/>
  <c r="T11" i="2"/>
  <c r="T12" i="2"/>
  <c r="T12" i="3"/>
  <c r="T16" i="3"/>
  <c r="T12" i="4"/>
</calcChain>
</file>

<file path=xl/sharedStrings.xml><?xml version="1.0" encoding="utf-8"?>
<sst xmlns="http://schemas.openxmlformats.org/spreadsheetml/2006/main" count="174" uniqueCount="33">
  <si>
    <t>Startovní číslo</t>
  </si>
  <si>
    <t>Družstvo</t>
  </si>
  <si>
    <t>Akrobacie</t>
  </si>
  <si>
    <t>Trampolína</t>
  </si>
  <si>
    <t>Pohybová skladba</t>
  </si>
  <si>
    <t>Celkem</t>
  </si>
  <si>
    <t>Pořadí</t>
  </si>
  <si>
    <t>D</t>
  </si>
  <si>
    <t>C</t>
  </si>
  <si>
    <t>E</t>
  </si>
  <si>
    <t>PEN</t>
  </si>
  <si>
    <t>Kategorie I.</t>
  </si>
  <si>
    <t>Kategorie II.</t>
  </si>
  <si>
    <t>Kategorie III.</t>
  </si>
  <si>
    <t>Župa</t>
  </si>
  <si>
    <t>Sokol Vyšehrad B</t>
  </si>
  <si>
    <t>TJ Avia Čakovice</t>
  </si>
  <si>
    <t>Sokol Řeporyje</t>
  </si>
  <si>
    <t>Gym Club REDA - Veverky</t>
  </si>
  <si>
    <t>Sokol Královské Vinohrady</t>
  </si>
  <si>
    <t>Sokol Praha Vršovice</t>
  </si>
  <si>
    <t>Sokol Vyšehrad A</t>
  </si>
  <si>
    <t>KASPV</t>
  </si>
  <si>
    <t>Sokol Radotín</t>
  </si>
  <si>
    <t>TJ Sokol Praha - Hanspaulka</t>
  </si>
  <si>
    <t>Sokol Vyšehrad</t>
  </si>
  <si>
    <t>Gym Club REDA - Klokani</t>
  </si>
  <si>
    <t>SK Gymsport Praha - Sluníčka</t>
  </si>
  <si>
    <t>ASPV</t>
  </si>
  <si>
    <t>Sokol Královské Vinohrady B</t>
  </si>
  <si>
    <t>Sokol Královské Vinohrady A</t>
  </si>
  <si>
    <t>St.č.</t>
  </si>
  <si>
    <t>Závod TeamGym Junior malá oblast -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</si>
</sst>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/>
    <xf numFmtId="0" fontId="0" fillId="0" borderId="10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/>
    <xf numFmtId="0" fontId="0" fillId="0" borderId="20" xfId="0" applyFont="1" applyBorder="1" applyAlignment="1">
      <alignment horizontal="center"/>
    </xf>
    <xf numFmtId="0" fontId="0" fillId="0" borderId="10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2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2" fontId="1" fillId="0" borderId="35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6" xfId="0" applyFont="1" applyBorder="1"/>
    <xf numFmtId="0" fontId="0" fillId="0" borderId="30" xfId="0" applyFont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7" xfId="0" applyFont="1" applyBorder="1"/>
    <xf numFmtId="0" fontId="1" fillId="0" borderId="40" xfId="0" applyFont="1" applyBorder="1"/>
    <xf numFmtId="0" fontId="0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0" fillId="0" borderId="1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7" xfId="0" applyNumberFormat="1" applyFont="1" applyFill="1" applyBorder="1" applyAlignment="1">
      <alignment horizontal="center"/>
    </xf>
    <xf numFmtId="2" fontId="1" fillId="0" borderId="41" xfId="0" applyNumberFormat="1" applyFont="1" applyFill="1" applyBorder="1" applyAlignment="1">
      <alignment horizontal="center"/>
    </xf>
    <xf numFmtId="2" fontId="1" fillId="0" borderId="42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5" xfId="0" applyFont="1" applyBorder="1"/>
    <xf numFmtId="0" fontId="0" fillId="0" borderId="20" xfId="0" applyFont="1" applyBorder="1"/>
    <xf numFmtId="0" fontId="1" fillId="0" borderId="35" xfId="0" applyFont="1" applyBorder="1" applyAlignment="1">
      <alignment horizontal="center" vertical="center"/>
    </xf>
    <xf numFmtId="2" fontId="0" fillId="0" borderId="34" xfId="0" applyNumberFormat="1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4" borderId="25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52"/>
  <sheetViews>
    <sheetView tabSelected="1" zoomScaleNormal="100" workbookViewId="0"/>
  </sheetViews>
  <sheetFormatPr defaultRowHeight="14.4" x14ac:dyDescent="0.3"/>
  <cols>
    <col min="1" max="1" width="9.44140625" customWidth="1"/>
    <col min="2" max="2" width="26.88671875" bestFit="1" customWidth="1"/>
    <col min="3" max="3" width="6.88671875" style="14" bestFit="1" customWidth="1"/>
    <col min="4" max="18" width="7.6640625" customWidth="1"/>
    <col min="19" max="20" width="10.6640625" customWidth="1"/>
    <col min="21" max="21" width="11.6640625" bestFit="1" customWidth="1"/>
  </cols>
  <sheetData>
    <row r="2" spans="1:20" ht="28.8" x14ac:dyDescent="0.55000000000000004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18" x14ac:dyDescent="0.35">
      <c r="A3" s="114">
        <v>43072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5" spans="1:20" x14ac:dyDescent="0.3">
      <c r="A5" s="101" t="s">
        <v>11</v>
      </c>
      <c r="B5" s="101"/>
      <c r="C5" s="13"/>
    </row>
    <row r="6" spans="1:20" ht="15" thickBot="1" x14ac:dyDescent="0.35"/>
    <row r="7" spans="1:20" x14ac:dyDescent="0.3">
      <c r="A7" s="122" t="s">
        <v>0</v>
      </c>
      <c r="B7" s="124" t="s">
        <v>1</v>
      </c>
      <c r="C7" s="124" t="s">
        <v>14</v>
      </c>
      <c r="D7" s="116" t="s">
        <v>2</v>
      </c>
      <c r="E7" s="117"/>
      <c r="F7" s="117"/>
      <c r="G7" s="117"/>
      <c r="H7" s="118"/>
      <c r="I7" s="119" t="s">
        <v>3</v>
      </c>
      <c r="J7" s="120"/>
      <c r="K7" s="120"/>
      <c r="L7" s="120"/>
      <c r="M7" s="121"/>
      <c r="N7" s="119" t="s">
        <v>4</v>
      </c>
      <c r="O7" s="120"/>
      <c r="P7" s="120"/>
      <c r="Q7" s="120"/>
      <c r="R7" s="121"/>
      <c r="S7" s="124" t="s">
        <v>5</v>
      </c>
      <c r="T7" s="124" t="s">
        <v>6</v>
      </c>
    </row>
    <row r="8" spans="1:20" ht="15" thickBot="1" x14ac:dyDescent="0.35">
      <c r="A8" s="123"/>
      <c r="B8" s="125"/>
      <c r="C8" s="125"/>
      <c r="D8" s="16" t="s">
        <v>7</v>
      </c>
      <c r="E8" s="17" t="s">
        <v>9</v>
      </c>
      <c r="F8" s="17" t="s">
        <v>8</v>
      </c>
      <c r="G8" s="17" t="s">
        <v>10</v>
      </c>
      <c r="H8" s="18"/>
      <c r="I8" s="16" t="s">
        <v>7</v>
      </c>
      <c r="J8" s="17" t="s">
        <v>9</v>
      </c>
      <c r="K8" s="17" t="s">
        <v>8</v>
      </c>
      <c r="L8" s="17" t="s">
        <v>10</v>
      </c>
      <c r="M8" s="18"/>
      <c r="N8" s="16" t="s">
        <v>7</v>
      </c>
      <c r="O8" s="17" t="s">
        <v>9</v>
      </c>
      <c r="P8" s="17" t="s">
        <v>8</v>
      </c>
      <c r="Q8" s="17" t="s">
        <v>10</v>
      </c>
      <c r="R8" s="18"/>
      <c r="S8" s="125"/>
      <c r="T8" s="125"/>
    </row>
    <row r="9" spans="1:20" x14ac:dyDescent="0.3">
      <c r="A9" s="38">
        <v>3</v>
      </c>
      <c r="B9" s="39" t="s">
        <v>17</v>
      </c>
      <c r="C9" s="49">
        <v>3</v>
      </c>
      <c r="D9" s="40">
        <v>3.3</v>
      </c>
      <c r="E9" s="41">
        <v>6.8</v>
      </c>
      <c r="F9" s="41">
        <v>2</v>
      </c>
      <c r="G9" s="41"/>
      <c r="H9" s="42">
        <f t="shared" ref="H9:H15" si="0">D9+E9+F9-G9</f>
        <v>12.1</v>
      </c>
      <c r="I9" s="40">
        <v>2.8</v>
      </c>
      <c r="J9" s="41">
        <v>6.67</v>
      </c>
      <c r="K9" s="41">
        <v>2</v>
      </c>
      <c r="L9" s="41"/>
      <c r="M9" s="42">
        <f t="shared" ref="M9:M15" si="1">I9+J9+K9-L9</f>
        <v>11.469999999999999</v>
      </c>
      <c r="N9" s="55">
        <v>2.6</v>
      </c>
      <c r="O9" s="41">
        <v>5.3</v>
      </c>
      <c r="P9" s="41">
        <v>3.4</v>
      </c>
      <c r="Q9" s="41"/>
      <c r="R9" s="42">
        <f t="shared" ref="R9:R15" si="2">N9+O9+P9-Q9</f>
        <v>11.3</v>
      </c>
      <c r="S9" s="66">
        <f t="shared" ref="S9:S15" si="3">H9+M9+R9</f>
        <v>34.870000000000005</v>
      </c>
      <c r="T9" s="51">
        <f t="shared" ref="T9:T15" si="4">RANK(S9,S$9:S$15,0)</f>
        <v>1</v>
      </c>
    </row>
    <row r="10" spans="1:20" x14ac:dyDescent="0.3">
      <c r="A10" s="44">
        <v>2</v>
      </c>
      <c r="B10" s="45" t="s">
        <v>16</v>
      </c>
      <c r="C10" s="53"/>
      <c r="D10" s="28">
        <v>2.2999999999999998</v>
      </c>
      <c r="E10" s="29">
        <v>6.9</v>
      </c>
      <c r="F10" s="29">
        <v>1.9</v>
      </c>
      <c r="G10" s="29"/>
      <c r="H10" s="30">
        <f t="shared" si="0"/>
        <v>11.1</v>
      </c>
      <c r="I10" s="28">
        <v>2.9</v>
      </c>
      <c r="J10" s="29">
        <v>6.03</v>
      </c>
      <c r="K10" s="29">
        <v>2</v>
      </c>
      <c r="L10" s="29"/>
      <c r="M10" s="30">
        <f t="shared" si="1"/>
        <v>10.93</v>
      </c>
      <c r="N10" s="56">
        <v>2.2000000000000002</v>
      </c>
      <c r="O10" s="29">
        <v>6.1</v>
      </c>
      <c r="P10" s="29">
        <v>3.5</v>
      </c>
      <c r="Q10" s="29"/>
      <c r="R10" s="30">
        <f t="shared" si="2"/>
        <v>11.8</v>
      </c>
      <c r="S10" s="67">
        <f t="shared" si="3"/>
        <v>33.83</v>
      </c>
      <c r="T10" s="31">
        <f t="shared" si="4"/>
        <v>2</v>
      </c>
    </row>
    <row r="11" spans="1:20" x14ac:dyDescent="0.3">
      <c r="A11" s="46">
        <v>4</v>
      </c>
      <c r="B11" s="47" t="s">
        <v>18</v>
      </c>
      <c r="C11" s="54" t="s">
        <v>22</v>
      </c>
      <c r="D11" s="35">
        <v>2.9</v>
      </c>
      <c r="E11" s="36">
        <v>7</v>
      </c>
      <c r="F11" s="36">
        <v>2</v>
      </c>
      <c r="G11" s="36"/>
      <c r="H11" s="30">
        <f t="shared" si="0"/>
        <v>11.9</v>
      </c>
      <c r="I11" s="35">
        <v>2.9</v>
      </c>
      <c r="J11" s="36">
        <v>5.73</v>
      </c>
      <c r="K11" s="36">
        <v>2</v>
      </c>
      <c r="L11" s="36"/>
      <c r="M11" s="30">
        <f t="shared" si="1"/>
        <v>10.63</v>
      </c>
      <c r="N11" s="57">
        <v>2.6</v>
      </c>
      <c r="O11" s="36">
        <v>5.3</v>
      </c>
      <c r="P11" s="36">
        <v>3.3</v>
      </c>
      <c r="Q11" s="36"/>
      <c r="R11" s="30">
        <f t="shared" si="2"/>
        <v>11.2</v>
      </c>
      <c r="S11" s="67">
        <f t="shared" si="3"/>
        <v>33.730000000000004</v>
      </c>
      <c r="T11" s="31">
        <f t="shared" si="4"/>
        <v>3</v>
      </c>
    </row>
    <row r="12" spans="1:20" x14ac:dyDescent="0.3">
      <c r="A12" s="44">
        <v>7</v>
      </c>
      <c r="B12" s="45" t="s">
        <v>21</v>
      </c>
      <c r="C12" s="53">
        <v>5</v>
      </c>
      <c r="D12" s="28">
        <v>2.2000000000000002</v>
      </c>
      <c r="E12" s="29">
        <v>7.5</v>
      </c>
      <c r="F12" s="29">
        <v>2</v>
      </c>
      <c r="G12" s="29"/>
      <c r="H12" s="30">
        <f t="shared" si="0"/>
        <v>11.7</v>
      </c>
      <c r="I12" s="28">
        <v>2.5</v>
      </c>
      <c r="J12" s="29">
        <v>5.33</v>
      </c>
      <c r="K12" s="29">
        <v>2</v>
      </c>
      <c r="L12" s="29"/>
      <c r="M12" s="30">
        <f t="shared" si="1"/>
        <v>9.83</v>
      </c>
      <c r="N12" s="56">
        <v>2.8</v>
      </c>
      <c r="O12" s="29">
        <v>6</v>
      </c>
      <c r="P12" s="29">
        <v>3.3</v>
      </c>
      <c r="Q12" s="29"/>
      <c r="R12" s="30">
        <f t="shared" si="2"/>
        <v>12.100000000000001</v>
      </c>
      <c r="S12" s="67">
        <f t="shared" si="3"/>
        <v>33.630000000000003</v>
      </c>
      <c r="T12" s="31">
        <f t="shared" si="4"/>
        <v>4</v>
      </c>
    </row>
    <row r="13" spans="1:20" x14ac:dyDescent="0.3">
      <c r="A13" s="44">
        <v>1</v>
      </c>
      <c r="B13" s="45" t="s">
        <v>15</v>
      </c>
      <c r="C13" s="53">
        <v>5</v>
      </c>
      <c r="D13" s="28">
        <v>2.2000000000000002</v>
      </c>
      <c r="E13" s="29">
        <v>7.1</v>
      </c>
      <c r="F13" s="29">
        <v>2</v>
      </c>
      <c r="G13" s="29"/>
      <c r="H13" s="30">
        <f t="shared" si="0"/>
        <v>11.3</v>
      </c>
      <c r="I13" s="28">
        <v>2</v>
      </c>
      <c r="J13" s="29">
        <v>4.97</v>
      </c>
      <c r="K13" s="29">
        <v>2</v>
      </c>
      <c r="L13" s="29">
        <v>0.3</v>
      </c>
      <c r="M13" s="30">
        <f t="shared" si="1"/>
        <v>8.6699999999999982</v>
      </c>
      <c r="N13" s="56">
        <v>2.4</v>
      </c>
      <c r="O13" s="29">
        <v>5.9</v>
      </c>
      <c r="P13" s="29">
        <v>3.4</v>
      </c>
      <c r="Q13" s="29"/>
      <c r="R13" s="30">
        <f t="shared" si="2"/>
        <v>11.700000000000001</v>
      </c>
      <c r="S13" s="67">
        <f t="shared" si="3"/>
        <v>31.67</v>
      </c>
      <c r="T13" s="31">
        <f t="shared" si="4"/>
        <v>5</v>
      </c>
    </row>
    <row r="14" spans="1:20" x14ac:dyDescent="0.3">
      <c r="A14" s="46">
        <v>6</v>
      </c>
      <c r="B14" s="47" t="s">
        <v>20</v>
      </c>
      <c r="C14" s="54">
        <v>1</v>
      </c>
      <c r="D14" s="35">
        <v>2.6</v>
      </c>
      <c r="E14" s="36">
        <v>6.9</v>
      </c>
      <c r="F14" s="36">
        <v>2</v>
      </c>
      <c r="G14" s="36"/>
      <c r="H14" s="30">
        <f t="shared" si="0"/>
        <v>11.5</v>
      </c>
      <c r="I14" s="35">
        <v>2.8</v>
      </c>
      <c r="J14" s="36">
        <v>4.43</v>
      </c>
      <c r="K14" s="36">
        <v>2</v>
      </c>
      <c r="L14" s="36"/>
      <c r="M14" s="30">
        <f t="shared" si="1"/>
        <v>9.23</v>
      </c>
      <c r="N14" s="57">
        <v>2.4</v>
      </c>
      <c r="O14" s="36">
        <v>4.8</v>
      </c>
      <c r="P14" s="36">
        <v>3.3</v>
      </c>
      <c r="Q14" s="36"/>
      <c r="R14" s="30">
        <f t="shared" si="2"/>
        <v>10.5</v>
      </c>
      <c r="S14" s="67">
        <f t="shared" si="3"/>
        <v>31.23</v>
      </c>
      <c r="T14" s="31">
        <f t="shared" si="4"/>
        <v>6</v>
      </c>
    </row>
    <row r="15" spans="1:20" ht="15" thickBot="1" x14ac:dyDescent="0.35">
      <c r="A15" s="76">
        <v>5</v>
      </c>
      <c r="B15" s="77" t="s">
        <v>19</v>
      </c>
      <c r="C15" s="78">
        <v>1</v>
      </c>
      <c r="D15" s="79">
        <v>2.2000000000000002</v>
      </c>
      <c r="E15" s="80">
        <v>7</v>
      </c>
      <c r="F15" s="80">
        <v>2</v>
      </c>
      <c r="G15" s="80"/>
      <c r="H15" s="58">
        <f t="shared" si="0"/>
        <v>11.2</v>
      </c>
      <c r="I15" s="79">
        <v>2.9</v>
      </c>
      <c r="J15" s="80">
        <v>1.5</v>
      </c>
      <c r="K15" s="80">
        <v>2</v>
      </c>
      <c r="L15" s="80"/>
      <c r="M15" s="58">
        <f t="shared" si="1"/>
        <v>6.4</v>
      </c>
      <c r="N15" s="81">
        <v>2.6</v>
      </c>
      <c r="O15" s="80">
        <v>5.4</v>
      </c>
      <c r="P15" s="80">
        <v>3.4</v>
      </c>
      <c r="Q15" s="80"/>
      <c r="R15" s="58">
        <f t="shared" si="2"/>
        <v>11.4</v>
      </c>
      <c r="S15" s="68">
        <f t="shared" si="3"/>
        <v>29</v>
      </c>
      <c r="T15" s="72">
        <f t="shared" si="4"/>
        <v>7</v>
      </c>
    </row>
    <row r="17" spans="1:30" x14ac:dyDescent="0.3">
      <c r="A17" s="1"/>
      <c r="B17" s="2"/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30" x14ac:dyDescent="0.3">
      <c r="A18" s="101" t="s">
        <v>12</v>
      </c>
      <c r="B18" s="101"/>
      <c r="C18" s="13"/>
    </row>
    <row r="19" spans="1:30" ht="15" thickBot="1" x14ac:dyDescent="0.35">
      <c r="U19" s="2"/>
      <c r="V19" s="2"/>
    </row>
    <row r="20" spans="1:30" x14ac:dyDescent="0.3">
      <c r="A20" s="131" t="s">
        <v>0</v>
      </c>
      <c r="B20" s="133" t="s">
        <v>1</v>
      </c>
      <c r="C20" s="126" t="s">
        <v>14</v>
      </c>
      <c r="D20" s="135" t="s">
        <v>2</v>
      </c>
      <c r="E20" s="136"/>
      <c r="F20" s="136"/>
      <c r="G20" s="136"/>
      <c r="H20" s="137"/>
      <c r="I20" s="128" t="s">
        <v>3</v>
      </c>
      <c r="J20" s="129"/>
      <c r="K20" s="129"/>
      <c r="L20" s="129"/>
      <c r="M20" s="130"/>
      <c r="N20" s="128" t="s">
        <v>4</v>
      </c>
      <c r="O20" s="129"/>
      <c r="P20" s="129"/>
      <c r="Q20" s="129"/>
      <c r="R20" s="130"/>
      <c r="S20" s="126" t="s">
        <v>5</v>
      </c>
      <c r="T20" s="126" t="s">
        <v>6</v>
      </c>
      <c r="U20" s="2"/>
      <c r="V20" s="2"/>
    </row>
    <row r="21" spans="1:30" ht="15" thickBot="1" x14ac:dyDescent="0.35">
      <c r="A21" s="132"/>
      <c r="B21" s="134"/>
      <c r="C21" s="127"/>
      <c r="D21" s="6" t="s">
        <v>7</v>
      </c>
      <c r="E21" s="7" t="s">
        <v>9</v>
      </c>
      <c r="F21" s="7" t="s">
        <v>8</v>
      </c>
      <c r="G21" s="7" t="s">
        <v>10</v>
      </c>
      <c r="H21" s="8"/>
      <c r="I21" s="6" t="s">
        <v>7</v>
      </c>
      <c r="J21" s="7" t="s">
        <v>9</v>
      </c>
      <c r="K21" s="7" t="s">
        <v>8</v>
      </c>
      <c r="L21" s="7" t="s">
        <v>10</v>
      </c>
      <c r="M21" s="8"/>
      <c r="N21" s="6" t="s">
        <v>7</v>
      </c>
      <c r="O21" s="7" t="s">
        <v>9</v>
      </c>
      <c r="P21" s="7" t="s">
        <v>8</v>
      </c>
      <c r="Q21" s="7" t="s">
        <v>10</v>
      </c>
      <c r="R21" s="8"/>
      <c r="S21" s="127"/>
      <c r="T21" s="127"/>
      <c r="U21" s="2"/>
      <c r="V21" s="2"/>
    </row>
    <row r="22" spans="1:30" x14ac:dyDescent="0.3">
      <c r="A22" s="82">
        <v>13</v>
      </c>
      <c r="B22" s="83" t="s">
        <v>26</v>
      </c>
      <c r="C22" s="85" t="s">
        <v>22</v>
      </c>
      <c r="D22" s="87">
        <v>3.2</v>
      </c>
      <c r="E22" s="89">
        <v>6.77</v>
      </c>
      <c r="F22" s="89">
        <v>1.9</v>
      </c>
      <c r="G22" s="89"/>
      <c r="H22" s="42">
        <f t="shared" ref="H22:H29" si="5">D22+E22+F22-G22</f>
        <v>11.87</v>
      </c>
      <c r="I22" s="87">
        <v>2.7</v>
      </c>
      <c r="J22" s="89">
        <v>7.3</v>
      </c>
      <c r="K22" s="89">
        <v>1.8</v>
      </c>
      <c r="L22" s="89"/>
      <c r="M22" s="42">
        <f t="shared" ref="M22:M29" si="6">I22+J22+K22-L22</f>
        <v>11.8</v>
      </c>
      <c r="N22" s="87">
        <v>5.6</v>
      </c>
      <c r="O22" s="89">
        <v>6</v>
      </c>
      <c r="P22" s="89">
        <v>3.5</v>
      </c>
      <c r="Q22" s="89"/>
      <c r="R22" s="42">
        <f t="shared" ref="R22:R29" si="7">N22+O22+P22-Q22</f>
        <v>15.1</v>
      </c>
      <c r="S22" s="50">
        <f t="shared" ref="S22:S29" si="8">H22+M22+R22</f>
        <v>38.770000000000003</v>
      </c>
      <c r="T22" s="51">
        <f t="shared" ref="T22:T29" si="9">RANK(S22,S$22:S$29,0)</f>
        <v>1</v>
      </c>
      <c r="U22" s="2"/>
      <c r="V22" s="2"/>
    </row>
    <row r="23" spans="1:30" x14ac:dyDescent="0.3">
      <c r="A23" s="25">
        <v>8</v>
      </c>
      <c r="B23" s="26" t="s">
        <v>23</v>
      </c>
      <c r="C23" s="27">
        <v>5</v>
      </c>
      <c r="D23" s="28">
        <v>3.6</v>
      </c>
      <c r="E23" s="29">
        <v>6.23</v>
      </c>
      <c r="F23" s="29">
        <v>1.9</v>
      </c>
      <c r="G23" s="29"/>
      <c r="H23" s="22">
        <f t="shared" si="5"/>
        <v>11.73</v>
      </c>
      <c r="I23" s="28">
        <v>2.6</v>
      </c>
      <c r="J23" s="29">
        <v>6.23</v>
      </c>
      <c r="K23" s="29">
        <v>1.8</v>
      </c>
      <c r="L23" s="29"/>
      <c r="M23" s="22">
        <f t="shared" si="6"/>
        <v>10.63</v>
      </c>
      <c r="N23" s="28">
        <v>4.8</v>
      </c>
      <c r="O23" s="29">
        <v>5.5</v>
      </c>
      <c r="P23" s="29">
        <v>3.2</v>
      </c>
      <c r="Q23" s="29"/>
      <c r="R23" s="22">
        <f t="shared" si="7"/>
        <v>13.5</v>
      </c>
      <c r="S23" s="23">
        <f t="shared" si="8"/>
        <v>35.86</v>
      </c>
      <c r="T23" s="24">
        <f t="shared" si="9"/>
        <v>2</v>
      </c>
      <c r="U23" s="2"/>
      <c r="V23" s="2"/>
      <c r="Y23" s="19"/>
      <c r="Z23" s="19"/>
      <c r="AA23" s="19"/>
      <c r="AB23" s="19"/>
      <c r="AC23" s="19"/>
      <c r="AD23" s="19"/>
    </row>
    <row r="24" spans="1:30" x14ac:dyDescent="0.3">
      <c r="A24" s="21">
        <v>11</v>
      </c>
      <c r="B24" s="26" t="s">
        <v>25</v>
      </c>
      <c r="C24" s="27">
        <v>5</v>
      </c>
      <c r="D24" s="28">
        <v>3.5</v>
      </c>
      <c r="E24" s="29">
        <v>6.4</v>
      </c>
      <c r="F24" s="29">
        <v>2</v>
      </c>
      <c r="G24" s="29"/>
      <c r="H24" s="22">
        <f t="shared" si="5"/>
        <v>11.9</v>
      </c>
      <c r="I24" s="28">
        <v>2.6</v>
      </c>
      <c r="J24" s="29">
        <v>6.4</v>
      </c>
      <c r="K24" s="29">
        <v>2</v>
      </c>
      <c r="L24" s="29"/>
      <c r="M24" s="22">
        <f t="shared" si="6"/>
        <v>11</v>
      </c>
      <c r="N24" s="28">
        <v>3</v>
      </c>
      <c r="O24" s="29">
        <v>5.7</v>
      </c>
      <c r="P24" s="29">
        <v>3.3</v>
      </c>
      <c r="Q24" s="29"/>
      <c r="R24" s="22">
        <f t="shared" si="7"/>
        <v>12</v>
      </c>
      <c r="S24" s="23">
        <f t="shared" si="8"/>
        <v>34.9</v>
      </c>
      <c r="T24" s="24">
        <f t="shared" si="9"/>
        <v>3</v>
      </c>
      <c r="U24" s="2"/>
      <c r="V24" s="2"/>
      <c r="Y24" s="19"/>
      <c r="Z24" s="19"/>
      <c r="AA24" s="19"/>
      <c r="AB24" s="19"/>
      <c r="AC24" s="19"/>
      <c r="AD24" s="19"/>
    </row>
    <row r="25" spans="1:30" x14ac:dyDescent="0.3">
      <c r="A25" s="32">
        <v>15</v>
      </c>
      <c r="B25" s="33" t="s">
        <v>27</v>
      </c>
      <c r="C25" s="34" t="s">
        <v>28</v>
      </c>
      <c r="D25" s="35">
        <v>3.3</v>
      </c>
      <c r="E25" s="36">
        <v>5.9</v>
      </c>
      <c r="F25" s="36">
        <v>2</v>
      </c>
      <c r="G25" s="36"/>
      <c r="H25" s="22">
        <f t="shared" si="5"/>
        <v>11.2</v>
      </c>
      <c r="I25" s="35">
        <v>2.8</v>
      </c>
      <c r="J25" s="36">
        <v>6.17</v>
      </c>
      <c r="K25" s="36">
        <v>2</v>
      </c>
      <c r="L25" s="36"/>
      <c r="M25" s="22">
        <f t="shared" si="6"/>
        <v>10.969999999999999</v>
      </c>
      <c r="N25" s="35">
        <v>3.4</v>
      </c>
      <c r="O25" s="36">
        <v>5</v>
      </c>
      <c r="P25" s="36">
        <v>3.4</v>
      </c>
      <c r="Q25" s="36"/>
      <c r="R25" s="22">
        <f t="shared" si="7"/>
        <v>11.8</v>
      </c>
      <c r="S25" s="23">
        <f t="shared" si="8"/>
        <v>33.97</v>
      </c>
      <c r="T25" s="24">
        <f t="shared" si="9"/>
        <v>4</v>
      </c>
      <c r="U25" s="2"/>
      <c r="V25" s="2"/>
      <c r="Y25" s="19"/>
      <c r="Z25" s="19"/>
      <c r="AA25" s="19"/>
      <c r="AB25" s="19"/>
      <c r="AC25" s="19"/>
      <c r="AD25" s="19"/>
    </row>
    <row r="26" spans="1:30" x14ac:dyDescent="0.3">
      <c r="A26" s="21">
        <v>9</v>
      </c>
      <c r="B26" s="26" t="s">
        <v>17</v>
      </c>
      <c r="C26" s="27">
        <v>3</v>
      </c>
      <c r="D26" s="28">
        <v>3.5</v>
      </c>
      <c r="E26" s="29">
        <v>6.5</v>
      </c>
      <c r="F26" s="29">
        <v>1.5</v>
      </c>
      <c r="G26" s="29"/>
      <c r="H26" s="22">
        <f t="shared" si="5"/>
        <v>11.5</v>
      </c>
      <c r="I26" s="28">
        <v>2.6</v>
      </c>
      <c r="J26" s="29">
        <v>5.53</v>
      </c>
      <c r="K26" s="29">
        <v>2</v>
      </c>
      <c r="L26" s="29"/>
      <c r="M26" s="22">
        <f t="shared" si="6"/>
        <v>10.130000000000001</v>
      </c>
      <c r="N26" s="28">
        <v>3.6</v>
      </c>
      <c r="O26" s="29">
        <v>5.0999999999999996</v>
      </c>
      <c r="P26" s="29">
        <v>3.2</v>
      </c>
      <c r="Q26" s="29"/>
      <c r="R26" s="22">
        <f t="shared" si="7"/>
        <v>11.899999999999999</v>
      </c>
      <c r="S26" s="23">
        <f t="shared" si="8"/>
        <v>33.53</v>
      </c>
      <c r="T26" s="24">
        <f t="shared" si="9"/>
        <v>5</v>
      </c>
      <c r="U26" s="2"/>
      <c r="V26" s="2"/>
      <c r="Y26" s="19"/>
      <c r="Z26" s="19"/>
      <c r="AA26" s="19"/>
      <c r="AB26" s="19"/>
      <c r="AC26" s="19"/>
      <c r="AD26" s="19"/>
    </row>
    <row r="27" spans="1:30" x14ac:dyDescent="0.3">
      <c r="A27" s="32">
        <v>14</v>
      </c>
      <c r="B27" s="33" t="s">
        <v>20</v>
      </c>
      <c r="C27" s="34">
        <v>1</v>
      </c>
      <c r="D27" s="35">
        <v>2.2999999999999998</v>
      </c>
      <c r="E27" s="36">
        <v>6.47</v>
      </c>
      <c r="F27" s="36">
        <v>2</v>
      </c>
      <c r="G27" s="36"/>
      <c r="H27" s="22">
        <f t="shared" si="5"/>
        <v>10.77</v>
      </c>
      <c r="I27" s="35">
        <v>2.2000000000000002</v>
      </c>
      <c r="J27" s="36">
        <v>6.23</v>
      </c>
      <c r="K27" s="36">
        <v>2</v>
      </c>
      <c r="L27" s="36"/>
      <c r="M27" s="22">
        <f t="shared" si="6"/>
        <v>10.43</v>
      </c>
      <c r="N27" s="35">
        <v>2.6</v>
      </c>
      <c r="O27" s="36">
        <v>4.5999999999999996</v>
      </c>
      <c r="P27" s="36">
        <v>3.4</v>
      </c>
      <c r="Q27" s="36"/>
      <c r="R27" s="22">
        <f t="shared" si="7"/>
        <v>10.6</v>
      </c>
      <c r="S27" s="23">
        <f t="shared" si="8"/>
        <v>31.799999999999997</v>
      </c>
      <c r="T27" s="24">
        <f t="shared" si="9"/>
        <v>6</v>
      </c>
      <c r="U27" s="2"/>
      <c r="V27" s="2"/>
      <c r="Y27" s="19"/>
      <c r="Z27" s="19"/>
      <c r="AA27" s="19"/>
      <c r="AB27" s="19"/>
      <c r="AC27" s="19"/>
      <c r="AD27" s="19"/>
    </row>
    <row r="28" spans="1:30" x14ac:dyDescent="0.3">
      <c r="A28" s="25">
        <v>12</v>
      </c>
      <c r="B28" s="26" t="s">
        <v>19</v>
      </c>
      <c r="C28" s="27">
        <v>1</v>
      </c>
      <c r="D28" s="28">
        <v>2.5</v>
      </c>
      <c r="E28" s="29">
        <v>5.97</v>
      </c>
      <c r="F28" s="29">
        <v>1.8</v>
      </c>
      <c r="G28" s="29"/>
      <c r="H28" s="22">
        <f t="shared" si="5"/>
        <v>10.27</v>
      </c>
      <c r="I28" s="28">
        <v>2.5</v>
      </c>
      <c r="J28" s="29">
        <v>5.83</v>
      </c>
      <c r="K28" s="29">
        <v>1.9</v>
      </c>
      <c r="L28" s="29"/>
      <c r="M28" s="22">
        <f t="shared" si="6"/>
        <v>10.23</v>
      </c>
      <c r="N28" s="28">
        <v>3.1</v>
      </c>
      <c r="O28" s="29">
        <v>4.7</v>
      </c>
      <c r="P28" s="29">
        <v>3.1</v>
      </c>
      <c r="Q28" s="29"/>
      <c r="R28" s="22">
        <f t="shared" si="7"/>
        <v>10.9</v>
      </c>
      <c r="S28" s="23">
        <f t="shared" si="8"/>
        <v>31.4</v>
      </c>
      <c r="T28" s="24">
        <f t="shared" si="9"/>
        <v>7</v>
      </c>
      <c r="U28" s="2"/>
      <c r="V28" s="2"/>
      <c r="Y28" s="19"/>
      <c r="Z28" s="19"/>
      <c r="AA28" s="19"/>
      <c r="AB28" s="19"/>
      <c r="AC28" s="19"/>
      <c r="AD28" s="19"/>
    </row>
    <row r="29" spans="1:30" ht="15" thickBot="1" x14ac:dyDescent="0.35">
      <c r="A29" s="59">
        <v>10</v>
      </c>
      <c r="B29" s="84" t="s">
        <v>24</v>
      </c>
      <c r="C29" s="86">
        <v>3</v>
      </c>
      <c r="D29" s="88">
        <v>2.2999999999999998</v>
      </c>
      <c r="E29" s="90">
        <v>5.07</v>
      </c>
      <c r="F29" s="90">
        <v>1.7</v>
      </c>
      <c r="G29" s="90"/>
      <c r="H29" s="60">
        <f t="shared" si="5"/>
        <v>9.07</v>
      </c>
      <c r="I29" s="88">
        <v>2</v>
      </c>
      <c r="J29" s="90">
        <v>5.17</v>
      </c>
      <c r="K29" s="90">
        <v>2</v>
      </c>
      <c r="L29" s="90"/>
      <c r="M29" s="60">
        <f t="shared" si="6"/>
        <v>9.17</v>
      </c>
      <c r="N29" s="88">
        <v>2.8</v>
      </c>
      <c r="O29" s="90">
        <v>4.8</v>
      </c>
      <c r="P29" s="90">
        <v>3.1</v>
      </c>
      <c r="Q29" s="90"/>
      <c r="R29" s="60">
        <f t="shared" si="7"/>
        <v>10.7</v>
      </c>
      <c r="S29" s="61">
        <f t="shared" si="8"/>
        <v>28.94</v>
      </c>
      <c r="T29" s="62">
        <f t="shared" si="9"/>
        <v>8</v>
      </c>
      <c r="U29" s="2"/>
      <c r="V29" s="2"/>
    </row>
    <row r="30" spans="1:30" x14ac:dyDescent="0.3">
      <c r="A30" s="1"/>
      <c r="B30" s="2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0"/>
      <c r="T30" s="20"/>
      <c r="U30" s="2"/>
      <c r="V30" s="2"/>
    </row>
    <row r="31" spans="1:30" x14ac:dyDescent="0.3">
      <c r="A31" s="1"/>
      <c r="B31" s="2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</row>
    <row r="32" spans="1:30" x14ac:dyDescent="0.3">
      <c r="A32" s="101" t="s">
        <v>13</v>
      </c>
      <c r="B32" s="101"/>
      <c r="C32" s="13"/>
    </row>
    <row r="33" spans="1:20" ht="15" thickBot="1" x14ac:dyDescent="0.35"/>
    <row r="34" spans="1:20" x14ac:dyDescent="0.3">
      <c r="A34" s="104" t="s">
        <v>0</v>
      </c>
      <c r="B34" s="102" t="s">
        <v>1</v>
      </c>
      <c r="C34" s="102" t="s">
        <v>14</v>
      </c>
      <c r="D34" s="107" t="s">
        <v>2</v>
      </c>
      <c r="E34" s="108"/>
      <c r="F34" s="108"/>
      <c r="G34" s="108"/>
      <c r="H34" s="109"/>
      <c r="I34" s="110" t="s">
        <v>3</v>
      </c>
      <c r="J34" s="111"/>
      <c r="K34" s="111"/>
      <c r="L34" s="111"/>
      <c r="M34" s="112"/>
      <c r="N34" s="110" t="s">
        <v>4</v>
      </c>
      <c r="O34" s="111"/>
      <c r="P34" s="111"/>
      <c r="Q34" s="111"/>
      <c r="R34" s="112"/>
      <c r="S34" s="102" t="s">
        <v>5</v>
      </c>
      <c r="T34" s="102" t="s">
        <v>6</v>
      </c>
    </row>
    <row r="35" spans="1:20" ht="15" thickBot="1" x14ac:dyDescent="0.35">
      <c r="A35" s="105"/>
      <c r="B35" s="106"/>
      <c r="C35" s="106"/>
      <c r="D35" s="73" t="s">
        <v>7</v>
      </c>
      <c r="E35" s="74" t="s">
        <v>9</v>
      </c>
      <c r="F35" s="74" t="s">
        <v>8</v>
      </c>
      <c r="G35" s="74" t="s">
        <v>10</v>
      </c>
      <c r="H35" s="65"/>
      <c r="I35" s="73" t="s">
        <v>7</v>
      </c>
      <c r="J35" s="74" t="s">
        <v>9</v>
      </c>
      <c r="K35" s="74" t="s">
        <v>8</v>
      </c>
      <c r="L35" s="74" t="s">
        <v>10</v>
      </c>
      <c r="M35" s="65"/>
      <c r="N35" s="73" t="s">
        <v>7</v>
      </c>
      <c r="O35" s="74" t="s">
        <v>9</v>
      </c>
      <c r="P35" s="74" t="s">
        <v>8</v>
      </c>
      <c r="Q35" s="74" t="s">
        <v>10</v>
      </c>
      <c r="R35" s="65"/>
      <c r="S35" s="103"/>
      <c r="T35" s="103"/>
    </row>
    <row r="36" spans="1:20" x14ac:dyDescent="0.3">
      <c r="A36" s="43">
        <v>16</v>
      </c>
      <c r="B36" s="48" t="s">
        <v>29</v>
      </c>
      <c r="C36" s="49">
        <v>1</v>
      </c>
      <c r="D36" s="40">
        <v>3.7</v>
      </c>
      <c r="E36" s="41">
        <v>6.7</v>
      </c>
      <c r="F36" s="41">
        <v>2</v>
      </c>
      <c r="G36" s="63"/>
      <c r="H36" s="63">
        <f>D36+E36+F36-G36</f>
        <v>12.4</v>
      </c>
      <c r="I36" s="40">
        <v>3.3</v>
      </c>
      <c r="J36" s="41">
        <v>6.57</v>
      </c>
      <c r="K36" s="41">
        <v>1.9</v>
      </c>
      <c r="L36" s="41"/>
      <c r="M36" s="42">
        <f>I36+J36+K36-L36</f>
        <v>11.770000000000001</v>
      </c>
      <c r="N36" s="55">
        <v>4.5999999999999996</v>
      </c>
      <c r="O36" s="41">
        <v>6.9</v>
      </c>
      <c r="P36" s="41">
        <v>3.4</v>
      </c>
      <c r="Q36" s="41"/>
      <c r="R36" s="42">
        <f>N36+O36+P36-Q36</f>
        <v>14.9</v>
      </c>
      <c r="S36" s="69">
        <f>H36+M36+R36</f>
        <v>39.07</v>
      </c>
      <c r="T36" s="51">
        <f>RANK(S36,S$36:S$39,0)</f>
        <v>1</v>
      </c>
    </row>
    <row r="37" spans="1:20" x14ac:dyDescent="0.3">
      <c r="A37" s="37">
        <v>19</v>
      </c>
      <c r="B37" s="96" t="s">
        <v>30</v>
      </c>
      <c r="C37" s="54">
        <v>1</v>
      </c>
      <c r="D37" s="35">
        <v>3.4</v>
      </c>
      <c r="E37" s="36">
        <v>6.1</v>
      </c>
      <c r="F37" s="36">
        <v>2</v>
      </c>
      <c r="G37" s="98"/>
      <c r="H37" s="64">
        <f>D37+E37+F37-G37</f>
        <v>11.5</v>
      </c>
      <c r="I37" s="35">
        <v>2.9</v>
      </c>
      <c r="J37" s="36">
        <v>6.57</v>
      </c>
      <c r="K37" s="36">
        <v>2</v>
      </c>
      <c r="L37" s="36"/>
      <c r="M37" s="30">
        <f>I37+J37+K37-L37</f>
        <v>11.47</v>
      </c>
      <c r="N37" s="100">
        <v>5.2</v>
      </c>
      <c r="O37" s="36">
        <v>7</v>
      </c>
      <c r="P37" s="36">
        <v>3.3</v>
      </c>
      <c r="Q37" s="36"/>
      <c r="R37" s="30">
        <f>N37+O37+P37-Q37</f>
        <v>15.5</v>
      </c>
      <c r="S37" s="70">
        <f>H37+M37+R37</f>
        <v>38.47</v>
      </c>
      <c r="T37" s="31">
        <f>RANK(S37,S$36:S$39,0)</f>
        <v>2</v>
      </c>
    </row>
    <row r="38" spans="1:20" x14ac:dyDescent="0.3">
      <c r="A38" s="21">
        <v>17</v>
      </c>
      <c r="B38" s="52" t="s">
        <v>25</v>
      </c>
      <c r="C38" s="53">
        <v>5</v>
      </c>
      <c r="D38" s="28">
        <v>3.2</v>
      </c>
      <c r="E38" s="29">
        <v>7.03</v>
      </c>
      <c r="F38" s="29">
        <v>1.9</v>
      </c>
      <c r="G38" s="64"/>
      <c r="H38" s="64">
        <f>D38+E38+F38-G38</f>
        <v>12.13</v>
      </c>
      <c r="I38" s="28">
        <v>2.9</v>
      </c>
      <c r="J38" s="29">
        <v>6</v>
      </c>
      <c r="K38" s="29">
        <v>1.8</v>
      </c>
      <c r="L38" s="29"/>
      <c r="M38" s="30">
        <f>I38+J38+K38-L38</f>
        <v>10.700000000000001</v>
      </c>
      <c r="N38" s="56">
        <v>4.5999999999999996</v>
      </c>
      <c r="O38" s="29">
        <v>7.1</v>
      </c>
      <c r="P38" s="29">
        <v>3.5</v>
      </c>
      <c r="Q38" s="29"/>
      <c r="R38" s="30">
        <f>N38+O38+P38-Q38</f>
        <v>15.2</v>
      </c>
      <c r="S38" s="70">
        <f>H38+M38+R38</f>
        <v>38.03</v>
      </c>
      <c r="T38" s="31">
        <f>RANK(S38,S$36:S$39,0)</f>
        <v>3</v>
      </c>
    </row>
    <row r="39" spans="1:20" ht="15" thickBot="1" x14ac:dyDescent="0.35">
      <c r="A39" s="94">
        <v>18</v>
      </c>
      <c r="B39" s="95" t="s">
        <v>20</v>
      </c>
      <c r="C39" s="97">
        <v>1</v>
      </c>
      <c r="D39" s="88">
        <v>2.8</v>
      </c>
      <c r="E39" s="90">
        <v>6.4</v>
      </c>
      <c r="F39" s="90">
        <v>2</v>
      </c>
      <c r="G39" s="75"/>
      <c r="H39" s="75">
        <f>D39+E39+F39-G39</f>
        <v>11.2</v>
      </c>
      <c r="I39" s="88">
        <v>2.6</v>
      </c>
      <c r="J39" s="90">
        <v>7.23</v>
      </c>
      <c r="K39" s="90">
        <v>1.7</v>
      </c>
      <c r="L39" s="90"/>
      <c r="M39" s="58">
        <f>I39+J39+K39-L39</f>
        <v>11.53</v>
      </c>
      <c r="N39" s="99">
        <v>4.9000000000000004</v>
      </c>
      <c r="O39" s="90">
        <v>6.8</v>
      </c>
      <c r="P39" s="90">
        <v>3</v>
      </c>
      <c r="Q39" s="90"/>
      <c r="R39" s="58">
        <f>N39+O39+P39-Q39</f>
        <v>14.7</v>
      </c>
      <c r="S39" s="71">
        <f>H39+M39+R39</f>
        <v>37.429999999999993</v>
      </c>
      <c r="T39" s="72">
        <f>RANK(S39,S$36:S$39,0)</f>
        <v>4</v>
      </c>
    </row>
    <row r="52" spans="3:3" x14ac:dyDescent="0.3">
      <c r="C52"/>
    </row>
  </sheetData>
  <mergeCells count="29">
    <mergeCell ref="A18:B18"/>
    <mergeCell ref="T20:T21"/>
    <mergeCell ref="I20:M20"/>
    <mergeCell ref="N20:R20"/>
    <mergeCell ref="S20:S21"/>
    <mergeCell ref="A20:A21"/>
    <mergeCell ref="B20:B21"/>
    <mergeCell ref="D20:H20"/>
    <mergeCell ref="C20:C21"/>
    <mergeCell ref="A2:T2"/>
    <mergeCell ref="A3:T3"/>
    <mergeCell ref="D7:H7"/>
    <mergeCell ref="N7:R7"/>
    <mergeCell ref="I7:M7"/>
    <mergeCell ref="A7:A8"/>
    <mergeCell ref="B7:B8"/>
    <mergeCell ref="S7:S8"/>
    <mergeCell ref="C7:C8"/>
    <mergeCell ref="T7:T8"/>
    <mergeCell ref="A5:B5"/>
    <mergeCell ref="A32:B32"/>
    <mergeCell ref="T34:T35"/>
    <mergeCell ref="A34:A35"/>
    <mergeCell ref="B34:B35"/>
    <mergeCell ref="D34:H34"/>
    <mergeCell ref="I34:M34"/>
    <mergeCell ref="C34:C35"/>
    <mergeCell ref="N34:R34"/>
    <mergeCell ref="S34:S35"/>
  </mergeCells>
  <phoneticPr fontId="6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5"/>
  <sheetViews>
    <sheetView workbookViewId="0"/>
  </sheetViews>
  <sheetFormatPr defaultRowHeight="14.4" x14ac:dyDescent="0.3"/>
  <cols>
    <col min="1" max="1" width="4.6640625" bestFit="1" customWidth="1"/>
    <col min="2" max="2" width="24.88671875" bestFit="1" customWidth="1"/>
    <col min="3" max="3" width="6.88671875" bestFit="1" customWidth="1"/>
    <col min="4" max="7" width="4.5546875" bestFit="1" customWidth="1"/>
    <col min="8" max="8" width="5.5546875" bestFit="1" customWidth="1"/>
    <col min="9" max="12" width="4.5546875" bestFit="1" customWidth="1"/>
    <col min="13" max="13" width="5.5546875" bestFit="1" customWidth="1"/>
    <col min="14" max="17" width="4.5546875" bestFit="1" customWidth="1"/>
    <col min="18" max="18" width="5.5546875" bestFit="1" customWidth="1"/>
    <col min="21" max="21" width="11.6640625" bestFit="1" customWidth="1"/>
  </cols>
  <sheetData>
    <row r="2" spans="1:20" ht="28.8" x14ac:dyDescent="0.55000000000000004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18" x14ac:dyDescent="0.35">
      <c r="A3" s="114">
        <v>43072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5" spans="1:20" x14ac:dyDescent="0.3">
      <c r="A5" s="101" t="s">
        <v>11</v>
      </c>
      <c r="B5" s="101"/>
      <c r="C5" s="12"/>
    </row>
    <row r="6" spans="1:20" ht="15" thickBot="1" x14ac:dyDescent="0.35"/>
    <row r="7" spans="1:20" ht="15" customHeight="1" x14ac:dyDescent="0.3">
      <c r="A7" s="122" t="s">
        <v>31</v>
      </c>
      <c r="B7" s="124" t="s">
        <v>1</v>
      </c>
      <c r="C7" s="124" t="s">
        <v>14</v>
      </c>
      <c r="D7" s="119" t="s">
        <v>2</v>
      </c>
      <c r="E7" s="120"/>
      <c r="F7" s="120"/>
      <c r="G7" s="120"/>
      <c r="H7" s="121"/>
      <c r="I7" s="119" t="s">
        <v>3</v>
      </c>
      <c r="J7" s="120"/>
      <c r="K7" s="120"/>
      <c r="L7" s="120"/>
      <c r="M7" s="121"/>
      <c r="N7" s="119" t="s">
        <v>4</v>
      </c>
      <c r="O7" s="120"/>
      <c r="P7" s="120"/>
      <c r="Q7" s="120"/>
      <c r="R7" s="121"/>
      <c r="S7" s="124" t="s">
        <v>5</v>
      </c>
      <c r="T7" s="124" t="s">
        <v>6</v>
      </c>
    </row>
    <row r="8" spans="1:20" ht="15" thickBot="1" x14ac:dyDescent="0.35">
      <c r="A8" s="139"/>
      <c r="B8" s="138"/>
      <c r="C8" s="138"/>
      <c r="D8" s="3" t="s">
        <v>7</v>
      </c>
      <c r="E8" s="4" t="s">
        <v>9</v>
      </c>
      <c r="F8" s="4" t="s">
        <v>8</v>
      </c>
      <c r="G8" s="4" t="s">
        <v>10</v>
      </c>
      <c r="H8" s="5"/>
      <c r="I8" s="3" t="s">
        <v>7</v>
      </c>
      <c r="J8" s="4" t="s">
        <v>9</v>
      </c>
      <c r="K8" s="4" t="s">
        <v>8</v>
      </c>
      <c r="L8" s="4" t="s">
        <v>10</v>
      </c>
      <c r="M8" s="5"/>
      <c r="N8" s="3" t="s">
        <v>7</v>
      </c>
      <c r="O8" s="4" t="s">
        <v>9</v>
      </c>
      <c r="P8" s="4" t="s">
        <v>8</v>
      </c>
      <c r="Q8" s="4" t="s">
        <v>10</v>
      </c>
      <c r="R8" s="5"/>
      <c r="S8" s="138"/>
      <c r="T8" s="138"/>
    </row>
    <row r="9" spans="1:20" x14ac:dyDescent="0.3">
      <c r="A9" s="38">
        <v>3</v>
      </c>
      <c r="B9" s="39" t="s">
        <v>17</v>
      </c>
      <c r="C9" s="49">
        <v>3</v>
      </c>
      <c r="D9" s="40">
        <v>3.3</v>
      </c>
      <c r="E9" s="41">
        <v>6.8</v>
      </c>
      <c r="F9" s="41">
        <v>2</v>
      </c>
      <c r="G9" s="41"/>
      <c r="H9" s="42">
        <f t="shared" ref="H9:H15" si="0">D9+E9+F9-G9</f>
        <v>12.1</v>
      </c>
      <c r="I9" s="40">
        <v>2.8</v>
      </c>
      <c r="J9" s="41">
        <v>6.67</v>
      </c>
      <c r="K9" s="41">
        <v>2</v>
      </c>
      <c r="L9" s="41"/>
      <c r="M9" s="42">
        <f t="shared" ref="M9:M15" si="1">I9+J9+K9-L9</f>
        <v>11.469999999999999</v>
      </c>
      <c r="N9" s="55">
        <v>2.6</v>
      </c>
      <c r="O9" s="41">
        <v>5.3</v>
      </c>
      <c r="P9" s="41">
        <v>3.4</v>
      </c>
      <c r="Q9" s="41"/>
      <c r="R9" s="42">
        <f t="shared" ref="R9:R15" si="2">N9+O9+P9-Q9</f>
        <v>11.3</v>
      </c>
      <c r="S9" s="66">
        <f t="shared" ref="S9:S15" si="3">H9+M9+R9</f>
        <v>34.870000000000005</v>
      </c>
      <c r="T9" s="51">
        <f t="shared" ref="T9:T15" si="4">RANK(S9,S$9:S$15,0)</f>
        <v>1</v>
      </c>
    </row>
    <row r="10" spans="1:20" x14ac:dyDescent="0.3">
      <c r="A10" s="44">
        <v>2</v>
      </c>
      <c r="B10" s="45" t="s">
        <v>16</v>
      </c>
      <c r="C10" s="53"/>
      <c r="D10" s="28">
        <v>2.2999999999999998</v>
      </c>
      <c r="E10" s="29">
        <v>6.9</v>
      </c>
      <c r="F10" s="29">
        <v>1.9</v>
      </c>
      <c r="G10" s="29"/>
      <c r="H10" s="30">
        <f t="shared" si="0"/>
        <v>11.1</v>
      </c>
      <c r="I10" s="28">
        <v>2.9</v>
      </c>
      <c r="J10" s="29">
        <v>6.03</v>
      </c>
      <c r="K10" s="29">
        <v>2</v>
      </c>
      <c r="L10" s="29"/>
      <c r="M10" s="30">
        <f t="shared" si="1"/>
        <v>10.93</v>
      </c>
      <c r="N10" s="56">
        <v>2.2000000000000002</v>
      </c>
      <c r="O10" s="29">
        <v>6.1</v>
      </c>
      <c r="P10" s="29">
        <v>3.5</v>
      </c>
      <c r="Q10" s="29"/>
      <c r="R10" s="30">
        <f t="shared" si="2"/>
        <v>11.8</v>
      </c>
      <c r="S10" s="67">
        <f t="shared" si="3"/>
        <v>33.83</v>
      </c>
      <c r="T10" s="31">
        <f t="shared" si="4"/>
        <v>2</v>
      </c>
    </row>
    <row r="11" spans="1:20" x14ac:dyDescent="0.3">
      <c r="A11" s="46">
        <v>4</v>
      </c>
      <c r="B11" s="47" t="s">
        <v>18</v>
      </c>
      <c r="C11" s="54" t="s">
        <v>22</v>
      </c>
      <c r="D11" s="35">
        <v>2.9</v>
      </c>
      <c r="E11" s="36">
        <v>7</v>
      </c>
      <c r="F11" s="36">
        <v>2</v>
      </c>
      <c r="G11" s="36"/>
      <c r="H11" s="30">
        <f t="shared" si="0"/>
        <v>11.9</v>
      </c>
      <c r="I11" s="35">
        <v>2.9</v>
      </c>
      <c r="J11" s="36">
        <v>5.73</v>
      </c>
      <c r="K11" s="36">
        <v>2</v>
      </c>
      <c r="L11" s="36"/>
      <c r="M11" s="30">
        <f t="shared" si="1"/>
        <v>10.63</v>
      </c>
      <c r="N11" s="57">
        <v>2.6</v>
      </c>
      <c r="O11" s="36">
        <v>5.3</v>
      </c>
      <c r="P11" s="36">
        <v>3.3</v>
      </c>
      <c r="Q11" s="36"/>
      <c r="R11" s="30">
        <f t="shared" si="2"/>
        <v>11.2</v>
      </c>
      <c r="S11" s="67">
        <f t="shared" si="3"/>
        <v>33.730000000000004</v>
      </c>
      <c r="T11" s="31">
        <f t="shared" si="4"/>
        <v>3</v>
      </c>
    </row>
    <row r="12" spans="1:20" x14ac:dyDescent="0.3">
      <c r="A12" s="44">
        <v>7</v>
      </c>
      <c r="B12" s="45" t="s">
        <v>21</v>
      </c>
      <c r="C12" s="53">
        <v>5</v>
      </c>
      <c r="D12" s="28">
        <v>2.2000000000000002</v>
      </c>
      <c r="E12" s="29">
        <v>7.5</v>
      </c>
      <c r="F12" s="29">
        <v>2</v>
      </c>
      <c r="G12" s="29"/>
      <c r="H12" s="30">
        <f t="shared" si="0"/>
        <v>11.7</v>
      </c>
      <c r="I12" s="28">
        <v>2.5</v>
      </c>
      <c r="J12" s="29">
        <v>5.33</v>
      </c>
      <c r="K12" s="29">
        <v>2</v>
      </c>
      <c r="L12" s="29"/>
      <c r="M12" s="30">
        <f t="shared" si="1"/>
        <v>9.83</v>
      </c>
      <c r="N12" s="56">
        <v>2.8</v>
      </c>
      <c r="O12" s="29">
        <v>6</v>
      </c>
      <c r="P12" s="29">
        <v>3.3</v>
      </c>
      <c r="Q12" s="29"/>
      <c r="R12" s="30">
        <f t="shared" si="2"/>
        <v>12.100000000000001</v>
      </c>
      <c r="S12" s="67">
        <f t="shared" si="3"/>
        <v>33.630000000000003</v>
      </c>
      <c r="T12" s="31">
        <f t="shared" si="4"/>
        <v>4</v>
      </c>
    </row>
    <row r="13" spans="1:20" x14ac:dyDescent="0.3">
      <c r="A13" s="44">
        <v>1</v>
      </c>
      <c r="B13" s="45" t="s">
        <v>15</v>
      </c>
      <c r="C13" s="53">
        <v>5</v>
      </c>
      <c r="D13" s="28">
        <v>2.2000000000000002</v>
      </c>
      <c r="E13" s="29">
        <v>7.1</v>
      </c>
      <c r="F13" s="29">
        <v>2</v>
      </c>
      <c r="G13" s="29"/>
      <c r="H13" s="30">
        <f t="shared" si="0"/>
        <v>11.3</v>
      </c>
      <c r="I13" s="28">
        <v>2</v>
      </c>
      <c r="J13" s="29">
        <v>4.97</v>
      </c>
      <c r="K13" s="29">
        <v>2</v>
      </c>
      <c r="L13" s="29">
        <v>0.3</v>
      </c>
      <c r="M13" s="30">
        <f t="shared" si="1"/>
        <v>8.6699999999999982</v>
      </c>
      <c r="N13" s="56">
        <v>2.4</v>
      </c>
      <c r="O13" s="29">
        <v>5.9</v>
      </c>
      <c r="P13" s="29">
        <v>3.4</v>
      </c>
      <c r="Q13" s="29"/>
      <c r="R13" s="30">
        <f t="shared" si="2"/>
        <v>11.700000000000001</v>
      </c>
      <c r="S13" s="67">
        <f t="shared" si="3"/>
        <v>31.67</v>
      </c>
      <c r="T13" s="31">
        <f t="shared" si="4"/>
        <v>5</v>
      </c>
    </row>
    <row r="14" spans="1:20" x14ac:dyDescent="0.3">
      <c r="A14" s="46">
        <v>6</v>
      </c>
      <c r="B14" s="47" t="s">
        <v>20</v>
      </c>
      <c r="C14" s="54">
        <v>1</v>
      </c>
      <c r="D14" s="35">
        <v>2.6</v>
      </c>
      <c r="E14" s="36">
        <v>6.9</v>
      </c>
      <c r="F14" s="36">
        <v>2</v>
      </c>
      <c r="G14" s="36"/>
      <c r="H14" s="30">
        <f t="shared" si="0"/>
        <v>11.5</v>
      </c>
      <c r="I14" s="35">
        <v>2.8</v>
      </c>
      <c r="J14" s="36">
        <v>4.43</v>
      </c>
      <c r="K14" s="36">
        <v>2</v>
      </c>
      <c r="L14" s="36"/>
      <c r="M14" s="30">
        <f t="shared" si="1"/>
        <v>9.23</v>
      </c>
      <c r="N14" s="57">
        <v>2.4</v>
      </c>
      <c r="O14" s="36">
        <v>4.8</v>
      </c>
      <c r="P14" s="36">
        <v>3.3</v>
      </c>
      <c r="Q14" s="36"/>
      <c r="R14" s="30">
        <f t="shared" si="2"/>
        <v>10.5</v>
      </c>
      <c r="S14" s="67">
        <f t="shared" si="3"/>
        <v>31.23</v>
      </c>
      <c r="T14" s="31">
        <f t="shared" si="4"/>
        <v>6</v>
      </c>
    </row>
    <row r="15" spans="1:20" ht="15" thickBot="1" x14ac:dyDescent="0.35">
      <c r="A15" s="76">
        <v>5</v>
      </c>
      <c r="B15" s="77" t="s">
        <v>19</v>
      </c>
      <c r="C15" s="78">
        <v>1</v>
      </c>
      <c r="D15" s="79">
        <v>2.2000000000000002</v>
      </c>
      <c r="E15" s="80">
        <v>7</v>
      </c>
      <c r="F15" s="80">
        <v>2</v>
      </c>
      <c r="G15" s="80"/>
      <c r="H15" s="58">
        <f t="shared" si="0"/>
        <v>11.2</v>
      </c>
      <c r="I15" s="79">
        <v>2.9</v>
      </c>
      <c r="J15" s="80">
        <v>1.5</v>
      </c>
      <c r="K15" s="80">
        <v>2</v>
      </c>
      <c r="L15" s="80"/>
      <c r="M15" s="58">
        <f t="shared" si="1"/>
        <v>6.4</v>
      </c>
      <c r="N15" s="81">
        <v>2.6</v>
      </c>
      <c r="O15" s="80">
        <v>5.4</v>
      </c>
      <c r="P15" s="80">
        <v>3.4</v>
      </c>
      <c r="Q15" s="80"/>
      <c r="R15" s="58">
        <f t="shared" si="2"/>
        <v>11.4</v>
      </c>
      <c r="S15" s="68">
        <f t="shared" si="3"/>
        <v>29</v>
      </c>
      <c r="T15" s="72">
        <f t="shared" si="4"/>
        <v>7</v>
      </c>
    </row>
  </sheetData>
  <mergeCells count="11">
    <mergeCell ref="A2:T2"/>
    <mergeCell ref="A3:T3"/>
    <mergeCell ref="A5:B5"/>
    <mergeCell ref="A7:A8"/>
    <mergeCell ref="B7:B8"/>
    <mergeCell ref="D7:H7"/>
    <mergeCell ref="I7:M7"/>
    <mergeCell ref="N7:R7"/>
    <mergeCell ref="S7:S8"/>
    <mergeCell ref="T7:T8"/>
    <mergeCell ref="C7:C8"/>
  </mergeCells>
  <phoneticPr fontId="6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16"/>
  <sheetViews>
    <sheetView workbookViewId="0"/>
  </sheetViews>
  <sheetFormatPr defaultRowHeight="14.4" x14ac:dyDescent="0.3"/>
  <cols>
    <col min="1" max="1" width="4.6640625" bestFit="1" customWidth="1"/>
    <col min="2" max="2" width="26.88671875" bestFit="1" customWidth="1"/>
    <col min="3" max="3" width="6.88671875" bestFit="1" customWidth="1"/>
    <col min="4" max="7" width="4.5546875" bestFit="1" customWidth="1"/>
    <col min="8" max="8" width="5.5546875" bestFit="1" customWidth="1"/>
    <col min="9" max="12" width="4.5546875" bestFit="1" customWidth="1"/>
    <col min="13" max="13" width="5.5546875" bestFit="1" customWidth="1"/>
    <col min="14" max="17" width="4.5546875" bestFit="1" customWidth="1"/>
    <col min="18" max="18" width="5.5546875" bestFit="1" customWidth="1"/>
  </cols>
  <sheetData>
    <row r="2" spans="1:20" ht="28.8" x14ac:dyDescent="0.55000000000000004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18" x14ac:dyDescent="0.35">
      <c r="A3" s="114">
        <v>43072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5" spans="1:20" x14ac:dyDescent="0.3">
      <c r="A5" s="101" t="s">
        <v>12</v>
      </c>
      <c r="B5" s="101"/>
      <c r="C5" s="12"/>
    </row>
    <row r="6" spans="1:20" ht="15" thickBot="1" x14ac:dyDescent="0.35"/>
    <row r="7" spans="1:20" x14ac:dyDescent="0.3">
      <c r="A7" s="131" t="s">
        <v>31</v>
      </c>
      <c r="B7" s="126" t="s">
        <v>1</v>
      </c>
      <c r="C7" s="126" t="s">
        <v>14</v>
      </c>
      <c r="D7" s="135" t="s">
        <v>2</v>
      </c>
      <c r="E7" s="136"/>
      <c r="F7" s="136"/>
      <c r="G7" s="136"/>
      <c r="H7" s="137"/>
      <c r="I7" s="128" t="s">
        <v>3</v>
      </c>
      <c r="J7" s="129"/>
      <c r="K7" s="129"/>
      <c r="L7" s="129"/>
      <c r="M7" s="130"/>
      <c r="N7" s="128" t="s">
        <v>4</v>
      </c>
      <c r="O7" s="129"/>
      <c r="P7" s="129"/>
      <c r="Q7" s="129"/>
      <c r="R7" s="130"/>
      <c r="S7" s="126" t="s">
        <v>5</v>
      </c>
      <c r="T7" s="126" t="s">
        <v>6</v>
      </c>
    </row>
    <row r="8" spans="1:20" ht="15" thickBot="1" x14ac:dyDescent="0.35">
      <c r="A8" s="132"/>
      <c r="B8" s="127"/>
      <c r="C8" s="127"/>
      <c r="D8" s="6" t="s">
        <v>7</v>
      </c>
      <c r="E8" s="7" t="s">
        <v>9</v>
      </c>
      <c r="F8" s="7" t="s">
        <v>8</v>
      </c>
      <c r="G8" s="7" t="s">
        <v>10</v>
      </c>
      <c r="H8" s="8"/>
      <c r="I8" s="6" t="s">
        <v>7</v>
      </c>
      <c r="J8" s="7" t="s">
        <v>9</v>
      </c>
      <c r="K8" s="7" t="s">
        <v>8</v>
      </c>
      <c r="L8" s="7" t="s">
        <v>10</v>
      </c>
      <c r="M8" s="8"/>
      <c r="N8" s="6" t="s">
        <v>7</v>
      </c>
      <c r="O8" s="7" t="s">
        <v>9</v>
      </c>
      <c r="P8" s="7" t="s">
        <v>8</v>
      </c>
      <c r="Q8" s="7" t="s">
        <v>10</v>
      </c>
      <c r="R8" s="8"/>
      <c r="S8" s="127"/>
      <c r="T8" s="140"/>
    </row>
    <row r="9" spans="1:20" x14ac:dyDescent="0.3">
      <c r="A9" s="82">
        <v>13</v>
      </c>
      <c r="B9" s="83" t="s">
        <v>26</v>
      </c>
      <c r="C9" s="85" t="s">
        <v>22</v>
      </c>
      <c r="D9" s="87">
        <v>3.2</v>
      </c>
      <c r="E9" s="89">
        <v>6.77</v>
      </c>
      <c r="F9" s="89">
        <v>1.9</v>
      </c>
      <c r="G9" s="89"/>
      <c r="H9" s="42">
        <f t="shared" ref="H9:H16" si="0">D9+E9+F9-G9</f>
        <v>11.87</v>
      </c>
      <c r="I9" s="87">
        <v>2.7</v>
      </c>
      <c r="J9" s="89">
        <v>7.3</v>
      </c>
      <c r="K9" s="89">
        <v>1.8</v>
      </c>
      <c r="L9" s="89"/>
      <c r="M9" s="42">
        <f t="shared" ref="M9:M16" si="1">I9+J9+K9-L9</f>
        <v>11.8</v>
      </c>
      <c r="N9" s="87">
        <v>5.6</v>
      </c>
      <c r="O9" s="89">
        <v>6</v>
      </c>
      <c r="P9" s="89">
        <v>3.5</v>
      </c>
      <c r="Q9" s="89"/>
      <c r="R9" s="42">
        <f t="shared" ref="R9:R16" si="2">N9+O9+P9-Q9</f>
        <v>15.1</v>
      </c>
      <c r="S9" s="91">
        <f t="shared" ref="S9:S16" si="3">H9+M9+R9</f>
        <v>38.770000000000003</v>
      </c>
      <c r="T9" s="51">
        <f>RANK(S9,S$9:S$16,0)</f>
        <v>1</v>
      </c>
    </row>
    <row r="10" spans="1:20" x14ac:dyDescent="0.3">
      <c r="A10" s="25">
        <v>8</v>
      </c>
      <c r="B10" s="26" t="s">
        <v>23</v>
      </c>
      <c r="C10" s="27">
        <v>5</v>
      </c>
      <c r="D10" s="28">
        <v>3.6</v>
      </c>
      <c r="E10" s="29">
        <v>6.23</v>
      </c>
      <c r="F10" s="29">
        <v>1.9</v>
      </c>
      <c r="G10" s="29"/>
      <c r="H10" s="22">
        <f t="shared" si="0"/>
        <v>11.73</v>
      </c>
      <c r="I10" s="28">
        <v>2.6</v>
      </c>
      <c r="J10" s="29">
        <v>6.23</v>
      </c>
      <c r="K10" s="29">
        <v>1.8</v>
      </c>
      <c r="L10" s="29"/>
      <c r="M10" s="22">
        <f t="shared" si="1"/>
        <v>10.63</v>
      </c>
      <c r="N10" s="28">
        <v>4.8</v>
      </c>
      <c r="O10" s="29">
        <v>5.5</v>
      </c>
      <c r="P10" s="29">
        <v>3.2</v>
      </c>
      <c r="Q10" s="29"/>
      <c r="R10" s="22">
        <f t="shared" si="2"/>
        <v>13.5</v>
      </c>
      <c r="S10" s="92">
        <f t="shared" si="3"/>
        <v>35.86</v>
      </c>
      <c r="T10" s="31">
        <f t="shared" ref="T10:T16" si="4">RANK(S10,S$9:S$16,0)</f>
        <v>2</v>
      </c>
    </row>
    <row r="11" spans="1:20" x14ac:dyDescent="0.3">
      <c r="A11" s="21">
        <v>11</v>
      </c>
      <c r="B11" s="26" t="s">
        <v>25</v>
      </c>
      <c r="C11" s="27">
        <v>5</v>
      </c>
      <c r="D11" s="28">
        <v>3.5</v>
      </c>
      <c r="E11" s="29">
        <v>6.4</v>
      </c>
      <c r="F11" s="29">
        <v>2</v>
      </c>
      <c r="G11" s="29"/>
      <c r="H11" s="22">
        <f t="shared" si="0"/>
        <v>11.9</v>
      </c>
      <c r="I11" s="28">
        <v>2.6</v>
      </c>
      <c r="J11" s="29">
        <v>6.4</v>
      </c>
      <c r="K11" s="29">
        <v>2</v>
      </c>
      <c r="L11" s="29"/>
      <c r="M11" s="22">
        <f t="shared" si="1"/>
        <v>11</v>
      </c>
      <c r="N11" s="28">
        <v>3</v>
      </c>
      <c r="O11" s="29">
        <v>5.7</v>
      </c>
      <c r="P11" s="29">
        <v>3.3</v>
      </c>
      <c r="Q11" s="29"/>
      <c r="R11" s="22">
        <f t="shared" si="2"/>
        <v>12</v>
      </c>
      <c r="S11" s="92">
        <f t="shared" si="3"/>
        <v>34.9</v>
      </c>
      <c r="T11" s="31">
        <f t="shared" si="4"/>
        <v>3</v>
      </c>
    </row>
    <row r="12" spans="1:20" x14ac:dyDescent="0.3">
      <c r="A12" s="32">
        <v>15</v>
      </c>
      <c r="B12" s="33" t="s">
        <v>27</v>
      </c>
      <c r="C12" s="34" t="s">
        <v>28</v>
      </c>
      <c r="D12" s="35">
        <v>3.3</v>
      </c>
      <c r="E12" s="36">
        <v>5.9</v>
      </c>
      <c r="F12" s="36">
        <v>2</v>
      </c>
      <c r="G12" s="36"/>
      <c r="H12" s="22">
        <f t="shared" si="0"/>
        <v>11.2</v>
      </c>
      <c r="I12" s="35">
        <v>2.8</v>
      </c>
      <c r="J12" s="36">
        <v>6.17</v>
      </c>
      <c r="K12" s="36">
        <v>2</v>
      </c>
      <c r="L12" s="36"/>
      <c r="M12" s="22">
        <f t="shared" si="1"/>
        <v>10.969999999999999</v>
      </c>
      <c r="N12" s="35">
        <v>3.4</v>
      </c>
      <c r="O12" s="36">
        <v>5</v>
      </c>
      <c r="P12" s="36">
        <v>3.4</v>
      </c>
      <c r="Q12" s="36"/>
      <c r="R12" s="22">
        <f t="shared" si="2"/>
        <v>11.8</v>
      </c>
      <c r="S12" s="92">
        <f t="shared" si="3"/>
        <v>33.97</v>
      </c>
      <c r="T12" s="31">
        <f t="shared" si="4"/>
        <v>4</v>
      </c>
    </row>
    <row r="13" spans="1:20" x14ac:dyDescent="0.3">
      <c r="A13" s="21">
        <v>9</v>
      </c>
      <c r="B13" s="26" t="s">
        <v>17</v>
      </c>
      <c r="C13" s="27">
        <v>3</v>
      </c>
      <c r="D13" s="28">
        <v>3.5</v>
      </c>
      <c r="E13" s="29">
        <v>6.5</v>
      </c>
      <c r="F13" s="29">
        <v>1.5</v>
      </c>
      <c r="G13" s="29"/>
      <c r="H13" s="22">
        <f t="shared" si="0"/>
        <v>11.5</v>
      </c>
      <c r="I13" s="28">
        <v>2.6</v>
      </c>
      <c r="J13" s="29">
        <v>5.53</v>
      </c>
      <c r="K13" s="29">
        <v>2</v>
      </c>
      <c r="L13" s="29"/>
      <c r="M13" s="22">
        <f t="shared" si="1"/>
        <v>10.130000000000001</v>
      </c>
      <c r="N13" s="28">
        <v>3.6</v>
      </c>
      <c r="O13" s="29">
        <v>5.0999999999999996</v>
      </c>
      <c r="P13" s="29">
        <v>3.2</v>
      </c>
      <c r="Q13" s="29"/>
      <c r="R13" s="22">
        <f t="shared" si="2"/>
        <v>11.899999999999999</v>
      </c>
      <c r="S13" s="92">
        <f t="shared" si="3"/>
        <v>33.53</v>
      </c>
      <c r="T13" s="31">
        <f t="shared" si="4"/>
        <v>5</v>
      </c>
    </row>
    <row r="14" spans="1:20" x14ac:dyDescent="0.3">
      <c r="A14" s="32">
        <v>14</v>
      </c>
      <c r="B14" s="33" t="s">
        <v>20</v>
      </c>
      <c r="C14" s="34">
        <v>1</v>
      </c>
      <c r="D14" s="35">
        <v>2.2999999999999998</v>
      </c>
      <c r="E14" s="36">
        <v>6.47</v>
      </c>
      <c r="F14" s="36">
        <v>2</v>
      </c>
      <c r="G14" s="36"/>
      <c r="H14" s="22">
        <f t="shared" si="0"/>
        <v>10.77</v>
      </c>
      <c r="I14" s="35">
        <v>2.2000000000000002</v>
      </c>
      <c r="J14" s="36">
        <v>6.23</v>
      </c>
      <c r="K14" s="36">
        <v>2</v>
      </c>
      <c r="L14" s="36"/>
      <c r="M14" s="22">
        <f t="shared" si="1"/>
        <v>10.43</v>
      </c>
      <c r="N14" s="35">
        <v>2.6</v>
      </c>
      <c r="O14" s="36">
        <v>4.5999999999999996</v>
      </c>
      <c r="P14" s="36">
        <v>3.4</v>
      </c>
      <c r="Q14" s="36"/>
      <c r="R14" s="22">
        <f t="shared" si="2"/>
        <v>10.6</v>
      </c>
      <c r="S14" s="92">
        <f t="shared" si="3"/>
        <v>31.799999999999997</v>
      </c>
      <c r="T14" s="31">
        <f t="shared" si="4"/>
        <v>6</v>
      </c>
    </row>
    <row r="15" spans="1:20" x14ac:dyDescent="0.3">
      <c r="A15" s="25">
        <v>12</v>
      </c>
      <c r="B15" s="26" t="s">
        <v>19</v>
      </c>
      <c r="C15" s="27">
        <v>1</v>
      </c>
      <c r="D15" s="28">
        <v>2.5</v>
      </c>
      <c r="E15" s="29">
        <v>5.97</v>
      </c>
      <c r="F15" s="29">
        <v>1.8</v>
      </c>
      <c r="G15" s="29"/>
      <c r="H15" s="22">
        <f t="shared" si="0"/>
        <v>10.27</v>
      </c>
      <c r="I15" s="28">
        <v>2.5</v>
      </c>
      <c r="J15" s="29">
        <v>5.83</v>
      </c>
      <c r="K15" s="29">
        <v>1.9</v>
      </c>
      <c r="L15" s="29"/>
      <c r="M15" s="22">
        <f t="shared" si="1"/>
        <v>10.23</v>
      </c>
      <c r="N15" s="28">
        <v>3.1</v>
      </c>
      <c r="O15" s="29">
        <v>4.7</v>
      </c>
      <c r="P15" s="29">
        <v>3.1</v>
      </c>
      <c r="Q15" s="29"/>
      <c r="R15" s="22">
        <f t="shared" si="2"/>
        <v>10.9</v>
      </c>
      <c r="S15" s="92">
        <f t="shared" si="3"/>
        <v>31.4</v>
      </c>
      <c r="T15" s="31">
        <f t="shared" si="4"/>
        <v>7</v>
      </c>
    </row>
    <row r="16" spans="1:20" ht="15" thickBot="1" x14ac:dyDescent="0.35">
      <c r="A16" s="59">
        <v>10</v>
      </c>
      <c r="B16" s="84" t="s">
        <v>24</v>
      </c>
      <c r="C16" s="86">
        <v>3</v>
      </c>
      <c r="D16" s="88">
        <v>2.2999999999999998</v>
      </c>
      <c r="E16" s="90">
        <v>5.07</v>
      </c>
      <c r="F16" s="90">
        <v>1.7</v>
      </c>
      <c r="G16" s="90"/>
      <c r="H16" s="60">
        <f t="shared" si="0"/>
        <v>9.07</v>
      </c>
      <c r="I16" s="88">
        <v>2</v>
      </c>
      <c r="J16" s="90">
        <v>5.17</v>
      </c>
      <c r="K16" s="90">
        <v>2</v>
      </c>
      <c r="L16" s="90"/>
      <c r="M16" s="60">
        <f t="shared" si="1"/>
        <v>9.17</v>
      </c>
      <c r="N16" s="88">
        <v>2.8</v>
      </c>
      <c r="O16" s="90">
        <v>4.8</v>
      </c>
      <c r="P16" s="90">
        <v>3.1</v>
      </c>
      <c r="Q16" s="90"/>
      <c r="R16" s="60">
        <f t="shared" si="2"/>
        <v>10.7</v>
      </c>
      <c r="S16" s="93">
        <f t="shared" si="3"/>
        <v>28.94</v>
      </c>
      <c r="T16" s="72">
        <f t="shared" si="4"/>
        <v>8</v>
      </c>
    </row>
  </sheetData>
  <mergeCells count="11">
    <mergeCell ref="A2:T2"/>
    <mergeCell ref="A3:T3"/>
    <mergeCell ref="A5:B5"/>
    <mergeCell ref="A7:A8"/>
    <mergeCell ref="B7:B8"/>
    <mergeCell ref="D7:H7"/>
    <mergeCell ref="I7:M7"/>
    <mergeCell ref="N7:R7"/>
    <mergeCell ref="S7:S8"/>
    <mergeCell ref="T7:T8"/>
    <mergeCell ref="C7:C8"/>
  </mergeCells>
  <phoneticPr fontId="6" type="noConversion"/>
  <pageMargins left="0.7" right="0.48" top="0.78740157499999996" bottom="0.78740157499999996" header="0.3" footer="0.3"/>
  <pageSetup paperSize="9" orientation="landscape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12"/>
  <sheetViews>
    <sheetView workbookViewId="0"/>
  </sheetViews>
  <sheetFormatPr defaultRowHeight="14.4" x14ac:dyDescent="0.3"/>
  <cols>
    <col min="1" max="1" width="4.6640625" bestFit="1" customWidth="1"/>
    <col min="2" max="2" width="26.6640625" bestFit="1" customWidth="1"/>
    <col min="3" max="3" width="5.33203125" bestFit="1" customWidth="1"/>
    <col min="4" max="7" width="4.5546875" bestFit="1" customWidth="1"/>
    <col min="8" max="8" width="5.5546875" bestFit="1" customWidth="1"/>
    <col min="9" max="12" width="4.5546875" bestFit="1" customWidth="1"/>
    <col min="13" max="13" width="5.5546875" bestFit="1" customWidth="1"/>
    <col min="14" max="17" width="4.5546875" bestFit="1" customWidth="1"/>
    <col min="18" max="18" width="5.5546875" bestFit="1" customWidth="1"/>
  </cols>
  <sheetData>
    <row r="2" spans="1:20" ht="28.8" x14ac:dyDescent="0.55000000000000004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ht="18" x14ac:dyDescent="0.35">
      <c r="A3" s="114">
        <v>43072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5" spans="1:20" x14ac:dyDescent="0.3">
      <c r="A5" s="101" t="s">
        <v>13</v>
      </c>
      <c r="B5" s="101"/>
      <c r="C5" s="12"/>
    </row>
    <row r="6" spans="1:20" ht="15" thickBot="1" x14ac:dyDescent="0.35"/>
    <row r="7" spans="1:20" x14ac:dyDescent="0.3">
      <c r="A7" s="104" t="s">
        <v>31</v>
      </c>
      <c r="B7" s="102" t="s">
        <v>1</v>
      </c>
      <c r="C7" s="102" t="s">
        <v>14</v>
      </c>
      <c r="D7" s="107" t="s">
        <v>2</v>
      </c>
      <c r="E7" s="108"/>
      <c r="F7" s="108"/>
      <c r="G7" s="108"/>
      <c r="H7" s="109"/>
      <c r="I7" s="110" t="s">
        <v>3</v>
      </c>
      <c r="J7" s="111"/>
      <c r="K7" s="111"/>
      <c r="L7" s="111"/>
      <c r="M7" s="112"/>
      <c r="N7" s="110" t="s">
        <v>4</v>
      </c>
      <c r="O7" s="111"/>
      <c r="P7" s="111"/>
      <c r="Q7" s="111"/>
      <c r="R7" s="112"/>
      <c r="S7" s="102" t="s">
        <v>5</v>
      </c>
      <c r="T7" s="102" t="s">
        <v>6</v>
      </c>
    </row>
    <row r="8" spans="1:20" ht="15" thickBot="1" x14ac:dyDescent="0.35">
      <c r="A8" s="105"/>
      <c r="B8" s="106"/>
      <c r="C8" s="106"/>
      <c r="D8" s="9" t="s">
        <v>7</v>
      </c>
      <c r="E8" s="10" t="s">
        <v>9</v>
      </c>
      <c r="F8" s="10" t="s">
        <v>8</v>
      </c>
      <c r="G8" s="10" t="s">
        <v>10</v>
      </c>
      <c r="H8" s="11"/>
      <c r="I8" s="9" t="s">
        <v>7</v>
      </c>
      <c r="J8" s="10" t="s">
        <v>9</v>
      </c>
      <c r="K8" s="10" t="s">
        <v>8</v>
      </c>
      <c r="L8" s="10" t="s">
        <v>10</v>
      </c>
      <c r="M8" s="11"/>
      <c r="N8" s="9" t="s">
        <v>7</v>
      </c>
      <c r="O8" s="10" t="s">
        <v>9</v>
      </c>
      <c r="P8" s="10" t="s">
        <v>8</v>
      </c>
      <c r="Q8" s="10" t="s">
        <v>10</v>
      </c>
      <c r="R8" s="11"/>
      <c r="S8" s="106"/>
      <c r="T8" s="103"/>
    </row>
    <row r="9" spans="1:20" x14ac:dyDescent="0.3">
      <c r="A9" s="43">
        <v>16</v>
      </c>
      <c r="B9" s="48" t="s">
        <v>29</v>
      </c>
      <c r="C9" s="49">
        <v>1</v>
      </c>
      <c r="D9" s="40">
        <v>3.7</v>
      </c>
      <c r="E9" s="41">
        <v>6.7</v>
      </c>
      <c r="F9" s="41">
        <v>2</v>
      </c>
      <c r="G9" s="63"/>
      <c r="H9" s="63">
        <f>D9+E9+F9-G9</f>
        <v>12.4</v>
      </c>
      <c r="I9" s="40">
        <v>3.3</v>
      </c>
      <c r="J9" s="41">
        <v>6.57</v>
      </c>
      <c r="K9" s="41">
        <v>1.9</v>
      </c>
      <c r="L9" s="41"/>
      <c r="M9" s="42">
        <f>I9+J9+K9-L9</f>
        <v>11.770000000000001</v>
      </c>
      <c r="N9" s="55">
        <v>4.5999999999999996</v>
      </c>
      <c r="O9" s="41">
        <v>6.9</v>
      </c>
      <c r="P9" s="41">
        <v>3.4</v>
      </c>
      <c r="Q9" s="41"/>
      <c r="R9" s="42">
        <f>N9+O9+P9-Q9</f>
        <v>14.9</v>
      </c>
      <c r="S9" s="69">
        <f>H9+M9+R9</f>
        <v>39.07</v>
      </c>
      <c r="T9" s="51">
        <f>RANK(S9,S$9:S$12,0)</f>
        <v>1</v>
      </c>
    </row>
    <row r="10" spans="1:20" x14ac:dyDescent="0.3">
      <c r="A10" s="37">
        <v>19</v>
      </c>
      <c r="B10" s="96" t="s">
        <v>30</v>
      </c>
      <c r="C10" s="54">
        <v>1</v>
      </c>
      <c r="D10" s="35">
        <v>3.4</v>
      </c>
      <c r="E10" s="36">
        <v>6.1</v>
      </c>
      <c r="F10" s="36">
        <v>2</v>
      </c>
      <c r="G10" s="98"/>
      <c r="H10" s="64">
        <f>D10+E10+F10-G10</f>
        <v>11.5</v>
      </c>
      <c r="I10" s="35">
        <v>2.9</v>
      </c>
      <c r="J10" s="36">
        <v>6.57</v>
      </c>
      <c r="K10" s="36">
        <v>2</v>
      </c>
      <c r="L10" s="36"/>
      <c r="M10" s="30">
        <f>I10+J10+K10-L10</f>
        <v>11.47</v>
      </c>
      <c r="N10" s="100">
        <v>5.2</v>
      </c>
      <c r="O10" s="36">
        <v>7</v>
      </c>
      <c r="P10" s="36">
        <v>3.3</v>
      </c>
      <c r="Q10" s="36"/>
      <c r="R10" s="30">
        <f>N10+O10+P10-Q10</f>
        <v>15.5</v>
      </c>
      <c r="S10" s="70">
        <f>H10+M10+R10</f>
        <v>38.47</v>
      </c>
      <c r="T10" s="31">
        <f>RANK(S10,S$9:S$12,0)</f>
        <v>2</v>
      </c>
    </row>
    <row r="11" spans="1:20" x14ac:dyDescent="0.3">
      <c r="A11" s="21">
        <v>17</v>
      </c>
      <c r="B11" s="52" t="s">
        <v>25</v>
      </c>
      <c r="C11" s="53">
        <v>5</v>
      </c>
      <c r="D11" s="28">
        <v>3.2</v>
      </c>
      <c r="E11" s="29">
        <v>7.03</v>
      </c>
      <c r="F11" s="29">
        <v>1.9</v>
      </c>
      <c r="G11" s="64"/>
      <c r="H11" s="64">
        <f>D11+E11+F11-G11</f>
        <v>12.13</v>
      </c>
      <c r="I11" s="28">
        <v>2.9</v>
      </c>
      <c r="J11" s="29">
        <v>6</v>
      </c>
      <c r="K11" s="29">
        <v>1.8</v>
      </c>
      <c r="L11" s="29"/>
      <c r="M11" s="30">
        <f>I11+J11+K11-L11</f>
        <v>10.700000000000001</v>
      </c>
      <c r="N11" s="56">
        <v>4.5999999999999996</v>
      </c>
      <c r="O11" s="29">
        <v>7.1</v>
      </c>
      <c r="P11" s="29">
        <v>3.5</v>
      </c>
      <c r="Q11" s="29"/>
      <c r="R11" s="30">
        <f>N11+O11+P11-Q11</f>
        <v>15.2</v>
      </c>
      <c r="S11" s="70">
        <f>H11+M11+R11</f>
        <v>38.03</v>
      </c>
      <c r="T11" s="31">
        <f>RANK(S11,S$9:S$12,0)</f>
        <v>3</v>
      </c>
    </row>
    <row r="12" spans="1:20" ht="15" thickBot="1" x14ac:dyDescent="0.35">
      <c r="A12" s="94">
        <v>18</v>
      </c>
      <c r="B12" s="95" t="s">
        <v>20</v>
      </c>
      <c r="C12" s="97">
        <v>1</v>
      </c>
      <c r="D12" s="88">
        <v>2.8</v>
      </c>
      <c r="E12" s="90">
        <v>6.4</v>
      </c>
      <c r="F12" s="90">
        <v>2</v>
      </c>
      <c r="G12" s="75"/>
      <c r="H12" s="75">
        <f>D12+E12+F12-G12</f>
        <v>11.2</v>
      </c>
      <c r="I12" s="88">
        <v>2.6</v>
      </c>
      <c r="J12" s="90">
        <v>7.23</v>
      </c>
      <c r="K12" s="90">
        <v>1.7</v>
      </c>
      <c r="L12" s="90"/>
      <c r="M12" s="58">
        <f>I12+J12+K12-L12</f>
        <v>11.53</v>
      </c>
      <c r="N12" s="99">
        <v>4.9000000000000004</v>
      </c>
      <c r="O12" s="90">
        <v>6.8</v>
      </c>
      <c r="P12" s="90">
        <v>3</v>
      </c>
      <c r="Q12" s="90"/>
      <c r="R12" s="58">
        <f>N12+O12+P12-Q12</f>
        <v>14.7</v>
      </c>
      <c r="S12" s="71">
        <f>H12+M12+R12</f>
        <v>37.429999999999993</v>
      </c>
      <c r="T12" s="72">
        <f>RANK(S12,S$9:S$12,0)</f>
        <v>4</v>
      </c>
    </row>
  </sheetData>
  <mergeCells count="11">
    <mergeCell ref="A2:T2"/>
    <mergeCell ref="A3:T3"/>
    <mergeCell ref="A5:B5"/>
    <mergeCell ref="A7:A8"/>
    <mergeCell ref="B7:B8"/>
    <mergeCell ref="D7:H7"/>
    <mergeCell ref="I7:M7"/>
    <mergeCell ref="N7:R7"/>
    <mergeCell ref="S7:S8"/>
    <mergeCell ref="T7:T8"/>
    <mergeCell ref="C7:C8"/>
  </mergeCells>
  <phoneticPr fontId="6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</vt:lpstr>
      <vt:lpstr>kat.I</vt:lpstr>
      <vt:lpstr>kat.II</vt:lpstr>
      <vt:lpstr>kat.III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Eva</cp:lastModifiedBy>
  <cp:revision/>
  <cp:lastPrinted>2017-12-03T15:39:02Z</cp:lastPrinted>
  <dcterms:created xsi:type="dcterms:W3CDTF">2015-11-19T08:17:45Z</dcterms:created>
  <dcterms:modified xsi:type="dcterms:W3CDTF">2017-12-04T05:23:37Z</dcterms:modified>
</cp:coreProperties>
</file>